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defaultThemeVersion="202300"/>
  <mc:AlternateContent xmlns:mc="http://schemas.openxmlformats.org/markup-compatibility/2006">
    <mc:Choice Requires="x15">
      <x15ac:absPath xmlns:x15ac="http://schemas.microsoft.com/office/spreadsheetml/2010/11/ac" url="/Users/kimclausing/Desktop/MO NTJ tariffs/Related data/"/>
    </mc:Choice>
  </mc:AlternateContent>
  <xr:revisionPtr revIDLastSave="0" documentId="8_{2F3D63BE-CD27-8542-B0C1-92E1EC4A113E}" xr6:coauthVersionLast="47" xr6:coauthVersionMax="47" xr10:uidLastSave="{00000000-0000-0000-0000-000000000000}"/>
  <bookViews>
    <workbookView xWindow="0" yWindow="500" windowWidth="34560" windowHeight="19580" xr2:uid="{FC48E5A4-E4B4-1647-9334-E557E7B95A75}"/>
  </bookViews>
  <sheets>
    <sheet name="Data" sheetId="1" r:id="rId1"/>
    <sheet name="Not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4" i="1" l="1"/>
  <c r="N93" i="1"/>
  <c r="J92" i="1"/>
  <c r="J91" i="1"/>
  <c r="J84" i="1"/>
  <c r="J83" i="1"/>
  <c r="J76" i="1"/>
  <c r="J75" i="1"/>
  <c r="J68" i="1"/>
  <c r="J67" i="1"/>
  <c r="J60" i="1"/>
  <c r="J59" i="1"/>
  <c r="J52" i="1"/>
  <c r="J51" i="1"/>
  <c r="J44" i="1"/>
  <c r="J43" i="1"/>
  <c r="J36" i="1"/>
  <c r="J35" i="1"/>
  <c r="J28" i="1"/>
  <c r="J27" i="1"/>
  <c r="J20" i="1"/>
  <c r="J19" i="1"/>
  <c r="J12" i="1"/>
  <c r="J11" i="1"/>
  <c r="J4" i="1"/>
  <c r="J3" i="1"/>
  <c r="N97" i="1"/>
  <c r="N96" i="1"/>
  <c r="N95"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N6" i="1"/>
  <c r="N5" i="1"/>
  <c r="N4" i="1"/>
  <c r="N2" i="1"/>
  <c r="L97" i="1"/>
  <c r="K97" i="1"/>
  <c r="J97" i="1"/>
  <c r="L96" i="1"/>
  <c r="K96" i="1"/>
  <c r="J96" i="1"/>
  <c r="L95" i="1"/>
  <c r="K95" i="1"/>
  <c r="J95" i="1"/>
  <c r="L94" i="1"/>
  <c r="K94" i="1"/>
  <c r="L93" i="1"/>
  <c r="K93" i="1"/>
  <c r="L92" i="1"/>
  <c r="K92" i="1"/>
  <c r="L91" i="1"/>
  <c r="K91" i="1"/>
  <c r="L90" i="1"/>
  <c r="K90" i="1"/>
  <c r="J90" i="1"/>
  <c r="L89" i="1"/>
  <c r="K89" i="1"/>
  <c r="J89" i="1"/>
  <c r="L88" i="1"/>
  <c r="K88" i="1"/>
  <c r="J88" i="1"/>
  <c r="L87" i="1"/>
  <c r="K87" i="1"/>
  <c r="J87" i="1"/>
  <c r="L86" i="1"/>
  <c r="K86" i="1"/>
  <c r="J86" i="1"/>
  <c r="L85" i="1"/>
  <c r="K85" i="1"/>
  <c r="J85" i="1"/>
  <c r="L84" i="1"/>
  <c r="K84" i="1"/>
  <c r="L83" i="1"/>
  <c r="K83" i="1"/>
  <c r="L82" i="1"/>
  <c r="K82" i="1"/>
  <c r="J82" i="1"/>
  <c r="L81" i="1"/>
  <c r="K81" i="1"/>
  <c r="J81" i="1"/>
  <c r="L80" i="1"/>
  <c r="K80" i="1"/>
  <c r="J80" i="1"/>
  <c r="L79" i="1"/>
  <c r="K79" i="1"/>
  <c r="J79" i="1"/>
  <c r="L78" i="1"/>
  <c r="K78" i="1"/>
  <c r="J78" i="1"/>
  <c r="L77" i="1"/>
  <c r="K77" i="1"/>
  <c r="J77" i="1"/>
  <c r="L76" i="1"/>
  <c r="K76" i="1"/>
  <c r="L75" i="1"/>
  <c r="K75" i="1"/>
  <c r="L74" i="1"/>
  <c r="K74" i="1"/>
  <c r="J74" i="1"/>
  <c r="L73" i="1"/>
  <c r="K73" i="1"/>
  <c r="J73" i="1"/>
  <c r="L72" i="1"/>
  <c r="K72" i="1"/>
  <c r="J72" i="1"/>
  <c r="L71" i="1"/>
  <c r="K71" i="1"/>
  <c r="J71" i="1"/>
  <c r="L70" i="1"/>
  <c r="K70" i="1"/>
  <c r="J70" i="1"/>
  <c r="L69" i="1"/>
  <c r="K69" i="1"/>
  <c r="J69" i="1"/>
  <c r="L68" i="1"/>
  <c r="K68" i="1"/>
  <c r="L67" i="1"/>
  <c r="K67" i="1"/>
  <c r="L66" i="1"/>
  <c r="K66" i="1"/>
  <c r="J66" i="1"/>
  <c r="L65" i="1"/>
  <c r="K65" i="1"/>
  <c r="J65" i="1"/>
  <c r="L64" i="1"/>
  <c r="K64" i="1"/>
  <c r="J64" i="1"/>
  <c r="L63" i="1"/>
  <c r="K63" i="1"/>
  <c r="J63" i="1"/>
  <c r="L62" i="1"/>
  <c r="K62" i="1"/>
  <c r="J62" i="1"/>
  <c r="L61" i="1"/>
  <c r="K61" i="1"/>
  <c r="J61" i="1"/>
  <c r="L60" i="1"/>
  <c r="K60" i="1"/>
  <c r="L59" i="1"/>
  <c r="K59" i="1"/>
  <c r="L58" i="1"/>
  <c r="K58" i="1"/>
  <c r="J58" i="1"/>
  <c r="L57" i="1"/>
  <c r="K57" i="1"/>
  <c r="J57" i="1"/>
  <c r="L56" i="1"/>
  <c r="K56" i="1"/>
  <c r="J56" i="1"/>
  <c r="L55" i="1"/>
  <c r="K55" i="1"/>
  <c r="J55" i="1"/>
  <c r="L54" i="1"/>
  <c r="K54" i="1"/>
  <c r="J54" i="1"/>
  <c r="L53" i="1"/>
  <c r="K53" i="1"/>
  <c r="J53" i="1"/>
  <c r="L52" i="1"/>
  <c r="K52" i="1"/>
  <c r="L51" i="1"/>
  <c r="K51" i="1"/>
  <c r="L50" i="1"/>
  <c r="K50" i="1"/>
  <c r="J50" i="1"/>
  <c r="L49" i="1"/>
  <c r="K49" i="1"/>
  <c r="J49" i="1"/>
  <c r="L48" i="1"/>
  <c r="K48" i="1"/>
  <c r="J48" i="1"/>
  <c r="L47" i="1"/>
  <c r="K47" i="1"/>
  <c r="J47" i="1"/>
  <c r="L46" i="1"/>
  <c r="K46" i="1"/>
  <c r="J46" i="1"/>
  <c r="L45" i="1"/>
  <c r="K45" i="1"/>
  <c r="J45" i="1"/>
  <c r="L44" i="1"/>
  <c r="K44" i="1"/>
  <c r="L43" i="1"/>
  <c r="K43" i="1"/>
  <c r="L42" i="1"/>
  <c r="K42" i="1"/>
  <c r="J42" i="1"/>
  <c r="L41" i="1"/>
  <c r="K41" i="1"/>
  <c r="J41" i="1"/>
  <c r="L40" i="1"/>
  <c r="K40" i="1"/>
  <c r="J40" i="1"/>
  <c r="L39" i="1"/>
  <c r="K39" i="1"/>
  <c r="J39" i="1"/>
  <c r="L38" i="1"/>
  <c r="K38" i="1"/>
  <c r="J38" i="1"/>
  <c r="L37" i="1"/>
  <c r="K37" i="1"/>
  <c r="J37" i="1"/>
  <c r="L36" i="1"/>
  <c r="K36" i="1"/>
  <c r="L35" i="1"/>
  <c r="K35" i="1"/>
  <c r="L34" i="1"/>
  <c r="K34" i="1"/>
  <c r="J34" i="1"/>
  <c r="L33" i="1"/>
  <c r="K33" i="1"/>
  <c r="J33" i="1"/>
  <c r="L32" i="1"/>
  <c r="K32" i="1"/>
  <c r="J32" i="1"/>
  <c r="L31" i="1"/>
  <c r="K31" i="1"/>
  <c r="J31" i="1"/>
  <c r="L30" i="1"/>
  <c r="K30" i="1"/>
  <c r="J30" i="1"/>
  <c r="L29" i="1"/>
  <c r="K29" i="1"/>
  <c r="J29" i="1"/>
  <c r="L28" i="1"/>
  <c r="K28" i="1"/>
  <c r="L27" i="1"/>
  <c r="K27" i="1"/>
  <c r="L26" i="1"/>
  <c r="K26" i="1"/>
  <c r="J26" i="1"/>
  <c r="L25" i="1"/>
  <c r="K25" i="1"/>
  <c r="J25" i="1"/>
  <c r="L24" i="1"/>
  <c r="K24" i="1"/>
  <c r="J24" i="1"/>
  <c r="L23" i="1"/>
  <c r="K23" i="1"/>
  <c r="J23" i="1"/>
  <c r="L22" i="1"/>
  <c r="K22" i="1"/>
  <c r="J22" i="1"/>
  <c r="L21" i="1"/>
  <c r="K21" i="1"/>
  <c r="J21" i="1"/>
  <c r="L20" i="1"/>
  <c r="K20" i="1"/>
  <c r="L19" i="1"/>
  <c r="K19" i="1"/>
  <c r="L18" i="1"/>
  <c r="K18" i="1"/>
  <c r="J18" i="1"/>
  <c r="L17" i="1"/>
  <c r="K17" i="1"/>
  <c r="J17" i="1"/>
  <c r="L16" i="1"/>
  <c r="K16" i="1"/>
  <c r="J16" i="1"/>
  <c r="L15" i="1"/>
  <c r="K15" i="1"/>
  <c r="J15" i="1"/>
  <c r="L14" i="1"/>
  <c r="K14" i="1"/>
  <c r="J14" i="1"/>
  <c r="L13" i="1"/>
  <c r="K13" i="1"/>
  <c r="J13" i="1"/>
  <c r="L12" i="1"/>
  <c r="K12" i="1"/>
  <c r="L11" i="1"/>
  <c r="K11" i="1"/>
  <c r="L10" i="1"/>
  <c r="K10" i="1"/>
  <c r="J10" i="1"/>
  <c r="L9" i="1"/>
  <c r="K9" i="1"/>
  <c r="J9" i="1"/>
  <c r="L8" i="1"/>
  <c r="K8" i="1"/>
  <c r="J8" i="1"/>
  <c r="L7" i="1"/>
  <c r="K7" i="1"/>
  <c r="J7" i="1"/>
  <c r="L6" i="1"/>
  <c r="K6" i="1"/>
  <c r="J6" i="1"/>
  <c r="L5" i="1"/>
  <c r="K5" i="1"/>
  <c r="J5" i="1"/>
  <c r="L4" i="1"/>
  <c r="K4" i="1"/>
  <c r="L3" i="1"/>
  <c r="K3" i="1"/>
  <c r="L2" i="1"/>
  <c r="K2" i="1"/>
  <c r="J2"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 r="I2" i="1"/>
  <c r="J93" i="1" l="1"/>
  <c r="N94" i="1"/>
  <c r="N3" i="1"/>
  <c r="N91" i="1"/>
  <c r="N92" i="1"/>
</calcChain>
</file>

<file path=xl/sharedStrings.xml><?xml version="1.0" encoding="utf-8"?>
<sst xmlns="http://schemas.openxmlformats.org/spreadsheetml/2006/main" count="17" uniqueCount="14">
  <si>
    <t>observation_date</t>
  </si>
  <si>
    <t>Date Match Check</t>
  </si>
  <si>
    <t>Duties to Imports</t>
  </si>
  <si>
    <t>Duties to Tax Revenues</t>
  </si>
  <si>
    <t>Duties to GDP</t>
  </si>
  <si>
    <t>Year</t>
  </si>
  <si>
    <t>Tax Receipts ($bn)</t>
  </si>
  <si>
    <t>Imports ($bn)</t>
  </si>
  <si>
    <t>GDPA ($bn)</t>
  </si>
  <si>
    <t>Customs Duties ($bn)</t>
  </si>
  <si>
    <t>Imports to GDP</t>
  </si>
  <si>
    <t>All data collected from FRED. All data is nominal (not inflation-adjusted) and reported in billions of US$.
Tax Receipts: https://fred.stlouisfed.org/series/W006RC1A027NBEA
GDP: https://fred.stlouisfed.org/series/GDPA
Imports: https://apps.bea.gov/iTable/?reqid=19&amp;step=2&amp;isuri=1&amp;categories=survey#eyJhcHBpZCI6MTksInN0ZXBzIjpbMSwyLDMsM10sImRhdGEiOltbImNhdGVnb3JpZXMiLCJTdXJ2ZXkiXSxbIk5JUEFfVGFibGVfTGlzdCIsIjEyOCJdLFsiRmlyc3RfWWVhciIsIjE5MjkiXSxbIkxhc3RfWWVhciIsIjIwMjQiXSxbIlNjYWxlIiwiLTkiXSxbIlNlcmllcyIsIkEiXSxbIlNlbGVjdF9hbGxfeWVhcnMiLCIxIl1dfQ==
Customs Duties: https://fred.stlouisfed.org/series/B235RC1A027NBEA</t>
  </si>
  <si>
    <t>Steps to create charts:
All data was copied in from its respective data file from FRED/BEA
A "date check" column was created to check whether the same year was being compared across all four data sets, checking if the four date columns copied in were equal
The four values graphed were calculated as customs duties in a given year divided by the respective data series being compared (imports, tax, GDP) or imports in a given year divided by GDP
A "year" column was created for graphing purposes. Note the "year" value from FRED shows the year as the date of Jan 1 of a given year due to Excel autoformatting the number, but e.g. "2024-01-01" in the raw data corresponds to YE 2024 data</t>
  </si>
  <si>
    <t>Effectove Tariff Rate as of June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</si>
</sst>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0.000"/>
    <numFmt numFmtId="166" formatCode="0.0%"/>
  </numFmts>
  <fonts count="3" x14ac:knownFonts="1">
    <font>
      <sz val="12"/>
      <color theme="1"/>
      <name val="Aptos Narrow"/>
      <family val="2"/>
      <scheme val="minor"/>
    </font>
    <font>
      <sz val="12"/>
      <color theme="1"/>
      <name val="Aptos Narrow"/>
      <family val="2"/>
      <scheme val="minor"/>
    </font>
    <font>
      <b/>
      <sz val="11"/>
      <color theme="1"/>
      <name val="Aptos Narrow"/>
      <family val="2"/>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9" fontId="1" fillId="0" borderId="0" applyFont="0" applyFill="0" applyBorder="0" applyAlignment="0" applyProtection="0"/>
  </cellStyleXfs>
  <cellXfs count="10">
    <xf numFmtId="0" fontId="0" fillId="0" borderId="0" xfId="0"/>
    <xf numFmtId="0" fontId="2" fillId="0" borderId="1" xfId="0" applyFont="1" applyBorder="1" applyAlignment="1">
      <alignment horizontal="center" vertical="top"/>
    </xf>
    <xf numFmtId="164" fontId="0" fillId="0" borderId="0" xfId="0" applyNumberFormat="1"/>
    <xf numFmtId="165" fontId="0" fillId="0" borderId="0" xfId="0" applyNumberFormat="1"/>
    <xf numFmtId="0" fontId="2" fillId="0" borderId="2" xfId="0" applyFont="1" applyBorder="1" applyAlignment="1">
      <alignment horizontal="center" vertical="top"/>
    </xf>
    <xf numFmtId="166" fontId="0" fillId="0" borderId="0" xfId="1" applyNumberFormat="1" applyFont="1"/>
    <xf numFmtId="9" fontId="0" fillId="0" borderId="0" xfId="1" applyFont="1"/>
    <xf numFmtId="0" fontId="0" fillId="0" borderId="0" xfId="0" applyAlignment="1">
      <alignment wrapText="1"/>
    </xf>
    <xf numFmtId="10" fontId="0" fillId="0" borderId="0" xfId="0" applyNumberFormat="1"/>
    <xf numFmtId="10" fontId="0" fillId="0" borderId="0" xfId="1" applyNumberFormat="1" applyFo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215264025544886"/>
          <c:y val="0.11853020825624987"/>
          <c:w val="0.76538015146148153"/>
          <c:h val="0.73824976583711743"/>
        </c:manualLayout>
      </c:layout>
      <c:scatterChart>
        <c:scatterStyle val="smoothMarker"/>
        <c:varyColors val="0"/>
        <c:ser>
          <c:idx val="0"/>
          <c:order val="0"/>
          <c:tx>
            <c:strRef>
              <c:f>Data!$J$1</c:f>
              <c:strCache>
                <c:ptCount val="1"/>
                <c:pt idx="0">
                  <c:v>Duties to Imports</c:v>
                </c:pt>
              </c:strCache>
            </c:strRef>
          </c:tx>
          <c:spPr>
            <a:ln w="28575" cap="rnd">
              <a:solidFill>
                <a:schemeClr val="accent1"/>
              </a:solidFill>
              <a:round/>
            </a:ln>
            <a:effectLst/>
          </c:spPr>
          <c:marker>
            <c:symbol val="none"/>
          </c:marker>
          <c:xVal>
            <c:numRef>
              <c:f>Data!$M$2:$M$97</c:f>
              <c:numCache>
                <c:formatCode>General</c:formatCode>
                <c:ptCount val="96"/>
                <c:pt idx="0">
                  <c:v>1929</c:v>
                </c:pt>
                <c:pt idx="1">
                  <c:v>1930</c:v>
                </c:pt>
                <c:pt idx="2">
                  <c:v>1931</c:v>
                </c:pt>
                <c:pt idx="3">
                  <c:v>1932</c:v>
                </c:pt>
                <c:pt idx="4">
                  <c:v>1933</c:v>
                </c:pt>
                <c:pt idx="5">
                  <c:v>1934</c:v>
                </c:pt>
                <c:pt idx="6">
                  <c:v>1935</c:v>
                </c:pt>
                <c:pt idx="7">
                  <c:v>1936</c:v>
                </c:pt>
                <c:pt idx="8">
                  <c:v>1937</c:v>
                </c:pt>
                <c:pt idx="9">
                  <c:v>1938</c:v>
                </c:pt>
                <c:pt idx="10">
                  <c:v>1939</c:v>
                </c:pt>
                <c:pt idx="11">
                  <c:v>1940</c:v>
                </c:pt>
                <c:pt idx="12">
                  <c:v>1941</c:v>
                </c:pt>
                <c:pt idx="13">
                  <c:v>1942</c:v>
                </c:pt>
                <c:pt idx="14">
                  <c:v>1943</c:v>
                </c:pt>
                <c:pt idx="15">
                  <c:v>1944</c:v>
                </c:pt>
                <c:pt idx="16">
                  <c:v>1945</c:v>
                </c:pt>
                <c:pt idx="17">
                  <c:v>1946</c:v>
                </c:pt>
                <c:pt idx="18">
                  <c:v>1947</c:v>
                </c:pt>
                <c:pt idx="19">
                  <c:v>1948</c:v>
                </c:pt>
                <c:pt idx="20">
                  <c:v>1949</c:v>
                </c:pt>
                <c:pt idx="21">
                  <c:v>1950</c:v>
                </c:pt>
                <c:pt idx="22">
                  <c:v>1951</c:v>
                </c:pt>
                <c:pt idx="23">
                  <c:v>1952</c:v>
                </c:pt>
                <c:pt idx="24">
                  <c:v>1953</c:v>
                </c:pt>
                <c:pt idx="25">
                  <c:v>1954</c:v>
                </c:pt>
                <c:pt idx="26">
                  <c:v>1955</c:v>
                </c:pt>
                <c:pt idx="27">
                  <c:v>1956</c:v>
                </c:pt>
                <c:pt idx="28">
                  <c:v>1957</c:v>
                </c:pt>
                <c:pt idx="29">
                  <c:v>1958</c:v>
                </c:pt>
                <c:pt idx="30">
                  <c:v>1959</c:v>
                </c:pt>
                <c:pt idx="31">
                  <c:v>1960</c:v>
                </c:pt>
                <c:pt idx="32">
                  <c:v>1961</c:v>
                </c:pt>
                <c:pt idx="33">
                  <c:v>1962</c:v>
                </c:pt>
                <c:pt idx="34">
                  <c:v>1963</c:v>
                </c:pt>
                <c:pt idx="35">
                  <c:v>1964</c:v>
                </c:pt>
                <c:pt idx="36">
                  <c:v>1965</c:v>
                </c:pt>
                <c:pt idx="37">
                  <c:v>1966</c:v>
                </c:pt>
                <c:pt idx="38">
                  <c:v>1967</c:v>
                </c:pt>
                <c:pt idx="39">
                  <c:v>1968</c:v>
                </c:pt>
                <c:pt idx="40">
                  <c:v>1969</c:v>
                </c:pt>
                <c:pt idx="41">
                  <c:v>1970</c:v>
                </c:pt>
                <c:pt idx="42">
                  <c:v>1971</c:v>
                </c:pt>
                <c:pt idx="43">
                  <c:v>1972</c:v>
                </c:pt>
                <c:pt idx="44">
                  <c:v>1973</c:v>
                </c:pt>
                <c:pt idx="45">
                  <c:v>1974</c:v>
                </c:pt>
                <c:pt idx="46">
                  <c:v>1975</c:v>
                </c:pt>
                <c:pt idx="47">
                  <c:v>1976</c:v>
                </c:pt>
                <c:pt idx="48">
                  <c:v>1977</c:v>
                </c:pt>
                <c:pt idx="49">
                  <c:v>1978</c:v>
                </c:pt>
                <c:pt idx="50">
                  <c:v>1979</c:v>
                </c:pt>
                <c:pt idx="51">
                  <c:v>1980</c:v>
                </c:pt>
                <c:pt idx="52">
                  <c:v>1981</c:v>
                </c:pt>
                <c:pt idx="53">
                  <c:v>1982</c:v>
                </c:pt>
                <c:pt idx="54">
                  <c:v>1983</c:v>
                </c:pt>
                <c:pt idx="55">
                  <c:v>1984</c:v>
                </c:pt>
                <c:pt idx="56">
                  <c:v>1985</c:v>
                </c:pt>
                <c:pt idx="57">
                  <c:v>1986</c:v>
                </c:pt>
                <c:pt idx="58">
                  <c:v>1987</c:v>
                </c:pt>
                <c:pt idx="59">
                  <c:v>1988</c:v>
                </c:pt>
                <c:pt idx="60">
                  <c:v>1989</c:v>
                </c:pt>
                <c:pt idx="61">
                  <c:v>1990</c:v>
                </c:pt>
                <c:pt idx="62">
                  <c:v>1991</c:v>
                </c:pt>
                <c:pt idx="63">
                  <c:v>1992</c:v>
                </c:pt>
                <c:pt idx="64">
                  <c:v>1993</c:v>
                </c:pt>
                <c:pt idx="65">
                  <c:v>1994</c:v>
                </c:pt>
                <c:pt idx="66">
                  <c:v>1995</c:v>
                </c:pt>
                <c:pt idx="67">
                  <c:v>1996</c:v>
                </c:pt>
                <c:pt idx="68">
                  <c:v>1997</c:v>
                </c:pt>
                <c:pt idx="69">
                  <c:v>1998</c:v>
                </c:pt>
                <c:pt idx="70">
                  <c:v>1999</c:v>
                </c:pt>
                <c:pt idx="71">
                  <c:v>2000</c:v>
                </c:pt>
                <c:pt idx="72">
                  <c:v>2001</c:v>
                </c:pt>
                <c:pt idx="73">
                  <c:v>2002</c:v>
                </c:pt>
                <c:pt idx="74">
                  <c:v>2003</c:v>
                </c:pt>
                <c:pt idx="75">
                  <c:v>2004</c:v>
                </c:pt>
                <c:pt idx="76">
                  <c:v>2005</c:v>
                </c:pt>
                <c:pt idx="77">
                  <c:v>2006</c:v>
                </c:pt>
                <c:pt idx="78">
                  <c:v>2007</c:v>
                </c:pt>
                <c:pt idx="79">
                  <c:v>2008</c:v>
                </c:pt>
                <c:pt idx="80">
                  <c:v>2009</c:v>
                </c:pt>
                <c:pt idx="81">
                  <c:v>2010</c:v>
                </c:pt>
                <c:pt idx="82">
                  <c:v>2011</c:v>
                </c:pt>
                <c:pt idx="83">
                  <c:v>2012</c:v>
                </c:pt>
                <c:pt idx="84">
                  <c:v>2013</c:v>
                </c:pt>
                <c:pt idx="85">
                  <c:v>2014</c:v>
                </c:pt>
                <c:pt idx="86">
                  <c:v>2015</c:v>
                </c:pt>
                <c:pt idx="87">
                  <c:v>2016</c:v>
                </c:pt>
                <c:pt idx="88">
                  <c:v>2017</c:v>
                </c:pt>
                <c:pt idx="89">
                  <c:v>2018</c:v>
                </c:pt>
                <c:pt idx="90">
                  <c:v>2019</c:v>
                </c:pt>
                <c:pt idx="91">
                  <c:v>2020</c:v>
                </c:pt>
                <c:pt idx="92">
                  <c:v>2021</c:v>
                </c:pt>
                <c:pt idx="93">
                  <c:v>2022</c:v>
                </c:pt>
                <c:pt idx="94">
                  <c:v>2023</c:v>
                </c:pt>
                <c:pt idx="95">
                  <c:v>2024</c:v>
                </c:pt>
              </c:numCache>
            </c:numRef>
          </c:xVal>
          <c:yVal>
            <c:numRef>
              <c:f>Data!$J$2:$J$97</c:f>
              <c:numCache>
                <c:formatCode>0%</c:formatCode>
                <c:ptCount val="96"/>
                <c:pt idx="0">
                  <c:v>0.12883710508626484</c:v>
                </c:pt>
                <c:pt idx="1">
                  <c:v>0.14626288659793815</c:v>
                </c:pt>
                <c:pt idx="2">
                  <c:v>0.16792452830188678</c:v>
                </c:pt>
                <c:pt idx="3">
                  <c:v>0.18466120625465376</c:v>
                </c:pt>
                <c:pt idx="4">
                  <c:v>0.18741721854304633</c:v>
                </c:pt>
                <c:pt idx="5">
                  <c:v>0.16505955757231991</c:v>
                </c:pt>
                <c:pt idx="6">
                  <c:v>0.14337936636880583</c:v>
                </c:pt>
                <c:pt idx="7">
                  <c:v>0.15200314218381777</c:v>
                </c:pt>
                <c:pt idx="8">
                  <c:v>0.14272241433511473</c:v>
                </c:pt>
                <c:pt idx="9">
                  <c:v>0.15738610216290844</c:v>
                </c:pt>
                <c:pt idx="10">
                  <c:v>0.13574097135740973</c:v>
                </c:pt>
                <c:pt idx="11">
                  <c:v>0.11304670126019273</c:v>
                </c:pt>
                <c:pt idx="12">
                  <c:v>0.12177985948477751</c:v>
                </c:pt>
                <c:pt idx="13">
                  <c:v>0.1075072886297376</c:v>
                </c:pt>
                <c:pt idx="14">
                  <c:v>0.11504938988959908</c:v>
                </c:pt>
                <c:pt idx="15">
                  <c:v>9.5200629425649094E-2</c:v>
                </c:pt>
                <c:pt idx="16">
                  <c:v>9.8638582070382744E-2</c:v>
                </c:pt>
                <c:pt idx="17">
                  <c:v>9.65068087625814E-2</c:v>
                </c:pt>
                <c:pt idx="18">
                  <c:v>6.9981583793738492E-2</c:v>
                </c:pt>
                <c:pt idx="19">
                  <c:v>5.1872436151912137E-2</c:v>
                </c:pt>
                <c:pt idx="20">
                  <c:v>5.3098632528367766E-2</c:v>
                </c:pt>
                <c:pt idx="21">
                  <c:v>5.8804096465147018E-2</c:v>
                </c:pt>
                <c:pt idx="22">
                  <c:v>5.144953471725125E-2</c:v>
                </c:pt>
                <c:pt idx="23">
                  <c:v>5.2039121609152979E-2</c:v>
                </c:pt>
                <c:pt idx="24">
                  <c:v>5.1936218678815489E-2</c:v>
                </c:pt>
                <c:pt idx="25">
                  <c:v>5.2545155993431861E-2</c:v>
                </c:pt>
                <c:pt idx="26">
                  <c:v>5.699661663919494E-2</c:v>
                </c:pt>
                <c:pt idx="27">
                  <c:v>5.6314926189174407E-2</c:v>
                </c:pt>
                <c:pt idx="28">
                  <c:v>5.77834624934166E-2</c:v>
                </c:pt>
                <c:pt idx="29">
                  <c:v>6.3701644660643958E-2</c:v>
                </c:pt>
                <c:pt idx="30">
                  <c:v>6.8517308948399733E-2</c:v>
                </c:pt>
                <c:pt idx="31">
                  <c:v>7.0039421813403419E-2</c:v>
                </c:pt>
                <c:pt idx="32">
                  <c:v>6.8424898691290773E-2</c:v>
                </c:pt>
                <c:pt idx="33">
                  <c:v>7.1254964728199657E-2</c:v>
                </c:pt>
                <c:pt idx="34">
                  <c:v>6.9271156777508044E-2</c:v>
                </c:pt>
                <c:pt idx="35">
                  <c:v>6.7966171617161716E-2</c:v>
                </c:pt>
                <c:pt idx="36">
                  <c:v>7.2504157863981664E-2</c:v>
                </c:pt>
                <c:pt idx="37">
                  <c:v>7.0972886762360451E-2</c:v>
                </c:pt>
                <c:pt idx="38">
                  <c:v>6.8765534382767196E-2</c:v>
                </c:pt>
                <c:pt idx="39">
                  <c:v>6.65174100041242E-2</c:v>
                </c:pt>
                <c:pt idx="40">
                  <c:v>6.4379431179203001E-2</c:v>
                </c:pt>
                <c:pt idx="41">
                  <c:v>6.080039162893159E-2</c:v>
                </c:pt>
                <c:pt idx="42">
                  <c:v>6.6852846401718583E-2</c:v>
                </c:pt>
                <c:pt idx="43">
                  <c:v>5.263989883022447E-2</c:v>
                </c:pt>
                <c:pt idx="44">
                  <c:v>4.5529835892153724E-2</c:v>
                </c:pt>
                <c:pt idx="45">
                  <c:v>3.4998086490623803E-2</c:v>
                </c:pt>
                <c:pt idx="46">
                  <c:v>5.9232323232323233E-2</c:v>
                </c:pt>
                <c:pt idx="47">
                  <c:v>3.6587714230695165E-2</c:v>
                </c:pt>
                <c:pt idx="48">
                  <c:v>3.5399563647799566E-2</c:v>
                </c:pt>
                <c:pt idx="49">
                  <c:v>4.002051756111584E-2</c:v>
                </c:pt>
                <c:pt idx="50">
                  <c:v>3.5030335499819064E-2</c:v>
                </c:pt>
                <c:pt idx="51">
                  <c:v>2.8804763245765783E-2</c:v>
                </c:pt>
                <c:pt idx="52">
                  <c:v>3.2070765531301573E-2</c:v>
                </c:pt>
                <c:pt idx="53">
                  <c:v>3.4361504258766995E-2</c:v>
                </c:pt>
                <c:pt idx="54">
                  <c:v>3.3339812305401624E-2</c:v>
                </c:pt>
                <c:pt idx="55">
                  <c:v>3.5392309613577713E-2</c:v>
                </c:pt>
                <c:pt idx="56">
                  <c:v>3.5415604654888647E-2</c:v>
                </c:pt>
                <c:pt idx="57">
                  <c:v>3.701831862186019E-2</c:v>
                </c:pt>
                <c:pt idx="58">
                  <c:v>3.7449851483238823E-2</c:v>
                </c:pt>
                <c:pt idx="59">
                  <c:v>3.6299695880564004E-2</c:v>
                </c:pt>
                <c:pt idx="60">
                  <c:v>3.6058763345929806E-2</c:v>
                </c:pt>
                <c:pt idx="61">
                  <c:v>3.4424322584835576E-2</c:v>
                </c:pt>
                <c:pt idx="62">
                  <c:v>3.3623582041859716E-2</c:v>
                </c:pt>
                <c:pt idx="63">
                  <c:v>3.3632027776197546E-2</c:v>
                </c:pt>
                <c:pt idx="64">
                  <c:v>3.3419877488566216E-2</c:v>
                </c:pt>
                <c:pt idx="65">
                  <c:v>3.1680880362641321E-2</c:v>
                </c:pt>
                <c:pt idx="66">
                  <c:v>2.6165458004433303E-2</c:v>
                </c:pt>
                <c:pt idx="67">
                  <c:v>2.3804628904895424E-2</c:v>
                </c:pt>
                <c:pt idx="68">
                  <c:v>2.2149733417339054E-2</c:v>
                </c:pt>
                <c:pt idx="69">
                  <c:v>2.1043222086250778E-2</c:v>
                </c:pt>
                <c:pt idx="70">
                  <c:v>1.8247543307236422E-2</c:v>
                </c:pt>
                <c:pt idx="71">
                  <c:v>1.6882557408128215E-2</c:v>
                </c:pt>
                <c:pt idx="72">
                  <c:v>1.7544814264386303E-2</c:v>
                </c:pt>
                <c:pt idx="73">
                  <c:v>1.6630910237460501E-2</c:v>
                </c:pt>
                <c:pt idx="74">
                  <c:v>1.6518402877210483E-2</c:v>
                </c:pt>
                <c:pt idx="75">
                  <c:v>1.5382328457604949E-2</c:v>
                </c:pt>
                <c:pt idx="76">
                  <c:v>1.4706129905018196E-2</c:v>
                </c:pt>
                <c:pt idx="77">
                  <c:v>1.4041059853523023E-2</c:v>
                </c:pt>
                <c:pt idx="78">
                  <c:v>1.4376947351601822E-2</c:v>
                </c:pt>
                <c:pt idx="79">
                  <c:v>1.3609763771025719E-2</c:v>
                </c:pt>
                <c:pt idx="80">
                  <c:v>1.4533582265767907E-2</c:v>
                </c:pt>
                <c:pt idx="81">
                  <c:v>1.4690474380650874E-2</c:v>
                </c:pt>
                <c:pt idx="82">
                  <c:v>1.4293641075472001E-2</c:v>
                </c:pt>
                <c:pt idx="83">
                  <c:v>1.460930158529433E-2</c:v>
                </c:pt>
                <c:pt idx="84">
                  <c:v>1.5461958038055914E-2</c:v>
                </c:pt>
                <c:pt idx="85">
                  <c:v>1.5637549370886107E-2</c:v>
                </c:pt>
                <c:pt idx="86">
                  <c:v>1.6650572089076172E-2</c:v>
                </c:pt>
                <c:pt idx="87">
                  <c:v>1.6917144124296433E-2</c:v>
                </c:pt>
                <c:pt idx="88">
                  <c:v>1.6250896662306426E-2</c:v>
                </c:pt>
                <c:pt idx="89">
                  <c:v>2.0821789335886361E-2</c:v>
                </c:pt>
                <c:pt idx="90">
                  <c:v>3.0894597101108357E-2</c:v>
                </c:pt>
                <c:pt idx="91">
                  <c:v>2.9771900743267191E-2</c:v>
                </c:pt>
                <c:pt idx="92">
                  <c:v>3.1377966786918177E-2</c:v>
                </c:pt>
                <c:pt idx="93">
                  <c:v>3.1419095667466576E-2</c:v>
                </c:pt>
                <c:pt idx="94">
                  <c:v>2.6366268694799775E-2</c:v>
                </c:pt>
                <c:pt idx="95" formatCode="0.00%">
                  <c:v>2.5442496872163479E-2</c:v>
                </c:pt>
              </c:numCache>
            </c:numRef>
          </c:yVal>
          <c:smooth val="0"/>
          <c:extLst>
            <c:ext xmlns:c16="http://schemas.microsoft.com/office/drawing/2014/chart" uri="{C3380CC4-5D6E-409C-BE32-E72D297353CC}">
              <c16:uniqueId val="{00000000-32AE-B649-BE04-E25EC563483C}"/>
            </c:ext>
          </c:extLst>
        </c:ser>
        <c:ser>
          <c:idx val="1"/>
          <c:order val="1"/>
          <c:tx>
            <c:strRef>
              <c:f>Data!$O$1</c:f>
              <c:strCache>
                <c:ptCount val="1"/>
                <c:pt idx="0">
                  <c:v>Effectove Tariff Rate as of June 2025</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Pt>
            <c:idx val="95"/>
            <c:marker>
              <c:symbol val="circle"/>
              <c:size val="12"/>
              <c:spPr>
                <a:solidFill>
                  <a:srgbClr val="FF0000"/>
                </a:solidFill>
                <a:ln w="9525">
                  <a:solidFill>
                    <a:srgbClr val="FF0000"/>
                  </a:solidFill>
                </a:ln>
                <a:effectLst/>
              </c:spPr>
            </c:marker>
            <c:bubble3D val="0"/>
            <c:extLst>
              <c:ext xmlns:c16="http://schemas.microsoft.com/office/drawing/2014/chart" uri="{C3380CC4-5D6E-409C-BE32-E72D297353CC}">
                <c16:uniqueId val="{00000001-32AE-B649-BE04-E25EC563483C}"/>
              </c:ext>
            </c:extLst>
          </c:dPt>
          <c:xVal>
            <c:numRef>
              <c:f>Data!$M$2:$M$97</c:f>
              <c:numCache>
                <c:formatCode>General</c:formatCode>
                <c:ptCount val="96"/>
                <c:pt idx="0">
                  <c:v>1929</c:v>
                </c:pt>
                <c:pt idx="1">
                  <c:v>1930</c:v>
                </c:pt>
                <c:pt idx="2">
                  <c:v>1931</c:v>
                </c:pt>
                <c:pt idx="3">
                  <c:v>1932</c:v>
                </c:pt>
                <c:pt idx="4">
                  <c:v>1933</c:v>
                </c:pt>
                <c:pt idx="5">
                  <c:v>1934</c:v>
                </c:pt>
                <c:pt idx="6">
                  <c:v>1935</c:v>
                </c:pt>
                <c:pt idx="7">
                  <c:v>1936</c:v>
                </c:pt>
                <c:pt idx="8">
                  <c:v>1937</c:v>
                </c:pt>
                <c:pt idx="9">
                  <c:v>1938</c:v>
                </c:pt>
                <c:pt idx="10">
                  <c:v>1939</c:v>
                </c:pt>
                <c:pt idx="11">
                  <c:v>1940</c:v>
                </c:pt>
                <c:pt idx="12">
                  <c:v>1941</c:v>
                </c:pt>
                <c:pt idx="13">
                  <c:v>1942</c:v>
                </c:pt>
                <c:pt idx="14">
                  <c:v>1943</c:v>
                </c:pt>
                <c:pt idx="15">
                  <c:v>1944</c:v>
                </c:pt>
                <c:pt idx="16">
                  <c:v>1945</c:v>
                </c:pt>
                <c:pt idx="17">
                  <c:v>1946</c:v>
                </c:pt>
                <c:pt idx="18">
                  <c:v>1947</c:v>
                </c:pt>
                <c:pt idx="19">
                  <c:v>1948</c:v>
                </c:pt>
                <c:pt idx="20">
                  <c:v>1949</c:v>
                </c:pt>
                <c:pt idx="21">
                  <c:v>1950</c:v>
                </c:pt>
                <c:pt idx="22">
                  <c:v>1951</c:v>
                </c:pt>
                <c:pt idx="23">
                  <c:v>1952</c:v>
                </c:pt>
                <c:pt idx="24">
                  <c:v>1953</c:v>
                </c:pt>
                <c:pt idx="25">
                  <c:v>1954</c:v>
                </c:pt>
                <c:pt idx="26">
                  <c:v>1955</c:v>
                </c:pt>
                <c:pt idx="27">
                  <c:v>1956</c:v>
                </c:pt>
                <c:pt idx="28">
                  <c:v>1957</c:v>
                </c:pt>
                <c:pt idx="29">
                  <c:v>1958</c:v>
                </c:pt>
                <c:pt idx="30">
                  <c:v>1959</c:v>
                </c:pt>
                <c:pt idx="31">
                  <c:v>1960</c:v>
                </c:pt>
                <c:pt idx="32">
                  <c:v>1961</c:v>
                </c:pt>
                <c:pt idx="33">
                  <c:v>1962</c:v>
                </c:pt>
                <c:pt idx="34">
                  <c:v>1963</c:v>
                </c:pt>
                <c:pt idx="35">
                  <c:v>1964</c:v>
                </c:pt>
                <c:pt idx="36">
                  <c:v>1965</c:v>
                </c:pt>
                <c:pt idx="37">
                  <c:v>1966</c:v>
                </c:pt>
                <c:pt idx="38">
                  <c:v>1967</c:v>
                </c:pt>
                <c:pt idx="39">
                  <c:v>1968</c:v>
                </c:pt>
                <c:pt idx="40">
                  <c:v>1969</c:v>
                </c:pt>
                <c:pt idx="41">
                  <c:v>1970</c:v>
                </c:pt>
                <c:pt idx="42">
                  <c:v>1971</c:v>
                </c:pt>
                <c:pt idx="43">
                  <c:v>1972</c:v>
                </c:pt>
                <c:pt idx="44">
                  <c:v>1973</c:v>
                </c:pt>
                <c:pt idx="45">
                  <c:v>1974</c:v>
                </c:pt>
                <c:pt idx="46">
                  <c:v>1975</c:v>
                </c:pt>
                <c:pt idx="47">
                  <c:v>1976</c:v>
                </c:pt>
                <c:pt idx="48">
                  <c:v>1977</c:v>
                </c:pt>
                <c:pt idx="49">
                  <c:v>1978</c:v>
                </c:pt>
                <c:pt idx="50">
                  <c:v>1979</c:v>
                </c:pt>
                <c:pt idx="51">
                  <c:v>1980</c:v>
                </c:pt>
                <c:pt idx="52">
                  <c:v>1981</c:v>
                </c:pt>
                <c:pt idx="53">
                  <c:v>1982</c:v>
                </c:pt>
                <c:pt idx="54">
                  <c:v>1983</c:v>
                </c:pt>
                <c:pt idx="55">
                  <c:v>1984</c:v>
                </c:pt>
                <c:pt idx="56">
                  <c:v>1985</c:v>
                </c:pt>
                <c:pt idx="57">
                  <c:v>1986</c:v>
                </c:pt>
                <c:pt idx="58">
                  <c:v>1987</c:v>
                </c:pt>
                <c:pt idx="59">
                  <c:v>1988</c:v>
                </c:pt>
                <c:pt idx="60">
                  <c:v>1989</c:v>
                </c:pt>
                <c:pt idx="61">
                  <c:v>1990</c:v>
                </c:pt>
                <c:pt idx="62">
                  <c:v>1991</c:v>
                </c:pt>
                <c:pt idx="63">
                  <c:v>1992</c:v>
                </c:pt>
                <c:pt idx="64">
                  <c:v>1993</c:v>
                </c:pt>
                <c:pt idx="65">
                  <c:v>1994</c:v>
                </c:pt>
                <c:pt idx="66">
                  <c:v>1995</c:v>
                </c:pt>
                <c:pt idx="67">
                  <c:v>1996</c:v>
                </c:pt>
                <c:pt idx="68">
                  <c:v>1997</c:v>
                </c:pt>
                <c:pt idx="69">
                  <c:v>1998</c:v>
                </c:pt>
                <c:pt idx="70">
                  <c:v>1999</c:v>
                </c:pt>
                <c:pt idx="71">
                  <c:v>2000</c:v>
                </c:pt>
                <c:pt idx="72">
                  <c:v>2001</c:v>
                </c:pt>
                <c:pt idx="73">
                  <c:v>2002</c:v>
                </c:pt>
                <c:pt idx="74">
                  <c:v>2003</c:v>
                </c:pt>
                <c:pt idx="75">
                  <c:v>2004</c:v>
                </c:pt>
                <c:pt idx="76">
                  <c:v>2005</c:v>
                </c:pt>
                <c:pt idx="77">
                  <c:v>2006</c:v>
                </c:pt>
                <c:pt idx="78">
                  <c:v>2007</c:v>
                </c:pt>
                <c:pt idx="79">
                  <c:v>2008</c:v>
                </c:pt>
                <c:pt idx="80">
                  <c:v>2009</c:v>
                </c:pt>
                <c:pt idx="81">
                  <c:v>2010</c:v>
                </c:pt>
                <c:pt idx="82">
                  <c:v>2011</c:v>
                </c:pt>
                <c:pt idx="83">
                  <c:v>2012</c:v>
                </c:pt>
                <c:pt idx="84">
                  <c:v>2013</c:v>
                </c:pt>
                <c:pt idx="85">
                  <c:v>2014</c:v>
                </c:pt>
                <c:pt idx="86">
                  <c:v>2015</c:v>
                </c:pt>
                <c:pt idx="87">
                  <c:v>2016</c:v>
                </c:pt>
                <c:pt idx="88">
                  <c:v>2017</c:v>
                </c:pt>
                <c:pt idx="89">
                  <c:v>2018</c:v>
                </c:pt>
                <c:pt idx="90">
                  <c:v>2019</c:v>
                </c:pt>
                <c:pt idx="91">
                  <c:v>2020</c:v>
                </c:pt>
                <c:pt idx="92">
                  <c:v>2021</c:v>
                </c:pt>
                <c:pt idx="93">
                  <c:v>2022</c:v>
                </c:pt>
                <c:pt idx="94">
                  <c:v>2023</c:v>
                </c:pt>
                <c:pt idx="95">
                  <c:v>2024</c:v>
                </c:pt>
              </c:numCache>
            </c:numRef>
          </c:xVal>
          <c:yVal>
            <c:numRef>
              <c:f>Data!$O$2:$O$97</c:f>
              <c:numCache>
                <c:formatCode>General</c:formatCode>
                <c:ptCount val="96"/>
                <c:pt idx="95" formatCode="0.00%">
                  <c:v>0.17399999999999999</c:v>
                </c:pt>
              </c:numCache>
            </c:numRef>
          </c:yVal>
          <c:smooth val="1"/>
          <c:extLst>
            <c:ext xmlns:c16="http://schemas.microsoft.com/office/drawing/2014/chart" uri="{C3380CC4-5D6E-409C-BE32-E72D297353CC}">
              <c16:uniqueId val="{00000002-32AE-B649-BE04-E25EC563483C}"/>
            </c:ext>
          </c:extLst>
        </c:ser>
        <c:dLbls>
          <c:showLegendKey val="0"/>
          <c:showVal val="0"/>
          <c:showCatName val="0"/>
          <c:showSerName val="0"/>
          <c:showPercent val="0"/>
          <c:showBubbleSize val="0"/>
        </c:dLbls>
        <c:axId val="1684738335"/>
        <c:axId val="845618735"/>
      </c:scatterChart>
      <c:valAx>
        <c:axId val="1684738335"/>
        <c:scaling>
          <c:orientation val="minMax"/>
          <c:max val="2024"/>
          <c:min val="1929"/>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845618735"/>
        <c:crosses val="autoZero"/>
        <c:crossBetween val="midCat"/>
        <c:majorUnit val="5"/>
      </c:valAx>
      <c:valAx>
        <c:axId val="84561873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1684738335"/>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0"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683846</xdr:colOff>
      <xdr:row>1</xdr:row>
      <xdr:rowOff>43419</xdr:rowOff>
    </xdr:from>
    <xdr:to>
      <xdr:col>26</xdr:col>
      <xdr:colOff>553590</xdr:colOff>
      <xdr:row>29</xdr:row>
      <xdr:rowOff>195386</xdr:rowOff>
    </xdr:to>
    <xdr:graphicFrame macro="">
      <xdr:nvGraphicFramePr>
        <xdr:cNvPr id="4" name="Chart 3">
          <a:extLst>
            <a:ext uri="{FF2B5EF4-FFF2-40B4-BE49-F238E27FC236}">
              <a16:creationId xmlns:a16="http://schemas.microsoft.com/office/drawing/2014/main" id="{01071CCA-925B-2449-8BC3-6078D6CF49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0.7782</cdr:x>
      <cdr:y>0.10439</cdr:y>
    </cdr:from>
    <cdr:to>
      <cdr:x>0.88235</cdr:x>
      <cdr:y>0.31645</cdr:y>
    </cdr:to>
    <cdr:sp macro="" textlink="">
      <cdr:nvSpPr>
        <cdr:cNvPr id="2" name="TextBox 1">
          <a:extLst xmlns:a="http://schemas.openxmlformats.org/drawingml/2006/main">
            <a:ext uri="{FF2B5EF4-FFF2-40B4-BE49-F238E27FC236}">
              <a16:creationId xmlns:a16="http://schemas.microsoft.com/office/drawing/2014/main" id="{F93043A4-23D2-443B-3AD0-B148D7DF16AD}"/>
            </a:ext>
          </a:extLst>
        </cdr:cNvPr>
        <cdr:cNvSpPr txBox="1"/>
      </cdr:nvSpPr>
      <cdr:spPr>
        <a:xfrm xmlns:a="http://schemas.openxmlformats.org/drawingml/2006/main">
          <a:off x="6960477" y="618709"/>
          <a:ext cx="931546" cy="125680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600" kern="1200"/>
            <a:t>Tariff Rate as of </a:t>
          </a:r>
        </a:p>
        <a:p xmlns:a="http://schemas.openxmlformats.org/drawingml/2006/main">
          <a:r>
            <a:rPr lang="en-US" sz="1600" kern="1200"/>
            <a:t>September</a:t>
          </a:r>
          <a:r>
            <a:rPr lang="en-US" sz="1600" kern="1200" baseline="0"/>
            <a:t> 2025: </a:t>
          </a:r>
          <a:endParaRPr lang="en-US" sz="1600" kern="12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A0136-225E-2743-AB89-DD4F2AB22065}">
  <dimension ref="A1:O97"/>
  <sheetViews>
    <sheetView tabSelected="1" zoomScale="117" zoomScaleNormal="165" workbookViewId="0">
      <selection activeCell="T34" sqref="T34"/>
    </sheetView>
  </sheetViews>
  <sheetFormatPr baseColWidth="10" defaultRowHeight="16" x14ac:dyDescent="0.2"/>
  <sheetData>
    <row r="1" spans="1:15" x14ac:dyDescent="0.2">
      <c r="A1" s="1" t="s">
        <v>0</v>
      </c>
      <c r="B1" s="1" t="s">
        <v>6</v>
      </c>
      <c r="C1" s="1" t="s">
        <v>0</v>
      </c>
      <c r="D1" s="1" t="s">
        <v>7</v>
      </c>
      <c r="E1" s="1" t="s">
        <v>0</v>
      </c>
      <c r="F1" s="1" t="s">
        <v>8</v>
      </c>
      <c r="G1" s="1" t="s">
        <v>0</v>
      </c>
      <c r="H1" s="1" t="s">
        <v>9</v>
      </c>
      <c r="I1" s="4" t="s">
        <v>1</v>
      </c>
      <c r="J1" s="4" t="s">
        <v>2</v>
      </c>
      <c r="K1" s="4" t="s">
        <v>3</v>
      </c>
      <c r="L1" s="4" t="s">
        <v>4</v>
      </c>
      <c r="M1" s="4" t="s">
        <v>5</v>
      </c>
      <c r="N1" s="4" t="s">
        <v>10</v>
      </c>
      <c r="O1" t="s">
        <v>13</v>
      </c>
    </row>
    <row r="2" spans="1:15" x14ac:dyDescent="0.2">
      <c r="A2" s="2">
        <v>10594</v>
      </c>
      <c r="B2" s="3">
        <v>3.536</v>
      </c>
      <c r="C2" s="2">
        <v>10594</v>
      </c>
      <c r="D2">
        <v>4.4630000000000001</v>
      </c>
      <c r="E2" s="2">
        <v>10594</v>
      </c>
      <c r="F2" s="3">
        <v>104.556</v>
      </c>
      <c r="G2" s="2">
        <v>10594</v>
      </c>
      <c r="H2" s="3">
        <v>0.57499999999999996</v>
      </c>
      <c r="I2">
        <f>IF(AND(A2=C2,C2=E2,E2=G2),1,0)</f>
        <v>1</v>
      </c>
      <c r="J2" s="6">
        <f>H2/D2</f>
        <v>0.12883710508626484</v>
      </c>
      <c r="K2" s="6">
        <f>H2/B2</f>
        <v>0.16261312217194568</v>
      </c>
      <c r="L2" s="5">
        <f>H2/F2</f>
        <v>5.4994452733463407E-3</v>
      </c>
      <c r="M2">
        <v>1929</v>
      </c>
      <c r="N2" s="6">
        <f>D2/F2</f>
        <v>4.2685259573816907E-2</v>
      </c>
    </row>
    <row r="3" spans="1:15" x14ac:dyDescent="0.2">
      <c r="A3" s="2">
        <v>10959</v>
      </c>
      <c r="B3" s="3">
        <v>2.778</v>
      </c>
      <c r="C3" s="2">
        <v>10959</v>
      </c>
      <c r="D3">
        <v>3.1040000000000001</v>
      </c>
      <c r="E3" s="2">
        <v>10959</v>
      </c>
      <c r="F3" s="3">
        <v>92.16</v>
      </c>
      <c r="G3" s="2">
        <v>10959</v>
      </c>
      <c r="H3" s="3">
        <v>0.45400000000000001</v>
      </c>
      <c r="I3">
        <f t="shared" ref="I3:I66" si="0">IF(AND(A3=C3,C3=E3,E3=G3),1,0)</f>
        <v>1</v>
      </c>
      <c r="J3" s="6">
        <f t="shared" ref="J3:J66" si="1">H3/D3</f>
        <v>0.14626288659793815</v>
      </c>
      <c r="K3" s="6">
        <f t="shared" ref="K3:K66" si="2">H3/B3</f>
        <v>0.16342692584593232</v>
      </c>
      <c r="L3" s="5">
        <f t="shared" ref="L3:L66" si="3">H3/F3</f>
        <v>4.9262152777777785E-3</v>
      </c>
      <c r="M3">
        <v>1930</v>
      </c>
      <c r="N3" s="6">
        <f t="shared" ref="N3:N66" si="4">D3/F3</f>
        <v>3.3680555555555561E-2</v>
      </c>
    </row>
    <row r="4" spans="1:15" x14ac:dyDescent="0.2">
      <c r="A4" s="2">
        <v>11324</v>
      </c>
      <c r="B4" s="3">
        <v>1.8</v>
      </c>
      <c r="C4" s="2">
        <v>11324</v>
      </c>
      <c r="D4">
        <v>2.12</v>
      </c>
      <c r="E4" s="2">
        <v>11324</v>
      </c>
      <c r="F4" s="3">
        <v>77.391000000000005</v>
      </c>
      <c r="G4" s="2">
        <v>11324</v>
      </c>
      <c r="H4" s="3">
        <v>0.35599999999999998</v>
      </c>
      <c r="I4">
        <f t="shared" si="0"/>
        <v>1</v>
      </c>
      <c r="J4" s="6">
        <f t="shared" si="1"/>
        <v>0.16792452830188678</v>
      </c>
      <c r="K4" s="6">
        <f t="shared" si="2"/>
        <v>0.19777777777777777</v>
      </c>
      <c r="L4" s="5">
        <f t="shared" si="3"/>
        <v>4.60001808995878E-3</v>
      </c>
      <c r="M4">
        <v>1931</v>
      </c>
      <c r="N4" s="6">
        <f t="shared" si="4"/>
        <v>2.7393366153687121E-2</v>
      </c>
    </row>
    <row r="5" spans="1:15" x14ac:dyDescent="0.2">
      <c r="A5" s="2">
        <v>11689</v>
      </c>
      <c r="B5" s="3">
        <v>1.492</v>
      </c>
      <c r="C5" s="2">
        <v>11689</v>
      </c>
      <c r="D5">
        <v>1.343</v>
      </c>
      <c r="E5" s="2">
        <v>11689</v>
      </c>
      <c r="F5" s="3">
        <v>59.521999999999998</v>
      </c>
      <c r="G5" s="2">
        <v>11689</v>
      </c>
      <c r="H5" s="3">
        <v>0.248</v>
      </c>
      <c r="I5">
        <f t="shared" si="0"/>
        <v>1</v>
      </c>
      <c r="J5" s="6">
        <f t="shared" si="1"/>
        <v>0.18466120625465376</v>
      </c>
      <c r="K5" s="6">
        <f t="shared" si="2"/>
        <v>0.16621983914209115</v>
      </c>
      <c r="L5" s="5">
        <f t="shared" si="3"/>
        <v>4.1665266624105373E-3</v>
      </c>
      <c r="M5">
        <v>1932</v>
      </c>
      <c r="N5" s="6">
        <f t="shared" si="4"/>
        <v>2.2563085917811903E-2</v>
      </c>
    </row>
    <row r="6" spans="1:15" x14ac:dyDescent="0.2">
      <c r="A6" s="2">
        <v>12055</v>
      </c>
      <c r="B6" s="3">
        <v>2.4350000000000001</v>
      </c>
      <c r="C6" s="2">
        <v>12055</v>
      </c>
      <c r="D6">
        <v>1.51</v>
      </c>
      <c r="E6" s="2">
        <v>12055</v>
      </c>
      <c r="F6" s="3">
        <v>57.154000000000003</v>
      </c>
      <c r="G6" s="2">
        <v>12055</v>
      </c>
      <c r="H6" s="3">
        <v>0.28299999999999997</v>
      </c>
      <c r="I6">
        <f t="shared" si="0"/>
        <v>1</v>
      </c>
      <c r="J6" s="6">
        <f t="shared" si="1"/>
        <v>0.18741721854304633</v>
      </c>
      <c r="K6" s="6">
        <f t="shared" si="2"/>
        <v>0.11622176591375769</v>
      </c>
      <c r="L6" s="5">
        <f t="shared" si="3"/>
        <v>4.951534450782097E-3</v>
      </c>
      <c r="M6">
        <v>1933</v>
      </c>
      <c r="N6" s="6">
        <f t="shared" si="4"/>
        <v>2.6419848129614724E-2</v>
      </c>
    </row>
    <row r="7" spans="1:15" x14ac:dyDescent="0.2">
      <c r="A7" s="2">
        <v>12420</v>
      </c>
      <c r="B7" s="3">
        <v>3.2429999999999999</v>
      </c>
      <c r="C7" s="2">
        <v>12420</v>
      </c>
      <c r="D7">
        <v>1.7629999999999999</v>
      </c>
      <c r="E7" s="2">
        <v>12420</v>
      </c>
      <c r="F7" s="3">
        <v>66.8</v>
      </c>
      <c r="G7" s="2">
        <v>12420</v>
      </c>
      <c r="H7" s="3">
        <v>0.29099999999999998</v>
      </c>
      <c r="I7">
        <f t="shared" si="0"/>
        <v>1</v>
      </c>
      <c r="J7" s="6">
        <f t="shared" si="1"/>
        <v>0.16505955757231991</v>
      </c>
      <c r="K7" s="6">
        <f t="shared" si="2"/>
        <v>8.9731729879740985E-2</v>
      </c>
      <c r="L7" s="5">
        <f t="shared" si="3"/>
        <v>4.3562874251497005E-3</v>
      </c>
      <c r="M7">
        <v>1934</v>
      </c>
      <c r="N7" s="6">
        <f t="shared" si="4"/>
        <v>2.6392215568862273E-2</v>
      </c>
    </row>
    <row r="8" spans="1:15" x14ac:dyDescent="0.2">
      <c r="A8" s="2">
        <v>12785</v>
      </c>
      <c r="B8" s="3">
        <v>3.53</v>
      </c>
      <c r="C8" s="2">
        <v>12785</v>
      </c>
      <c r="D8">
        <v>2.4620000000000002</v>
      </c>
      <c r="E8" s="2">
        <v>12785</v>
      </c>
      <c r="F8" s="3">
        <v>74.241</v>
      </c>
      <c r="G8" s="2">
        <v>12785</v>
      </c>
      <c r="H8" s="3">
        <v>0.35299999999999998</v>
      </c>
      <c r="I8">
        <f t="shared" si="0"/>
        <v>1</v>
      </c>
      <c r="J8" s="6">
        <f t="shared" si="1"/>
        <v>0.14337936636880583</v>
      </c>
      <c r="K8" s="6">
        <f t="shared" si="2"/>
        <v>0.1</v>
      </c>
      <c r="L8" s="5">
        <f t="shared" si="3"/>
        <v>4.754785091795638E-3</v>
      </c>
      <c r="M8">
        <v>1935</v>
      </c>
      <c r="N8" s="6">
        <f t="shared" si="4"/>
        <v>3.3162268827197909E-2</v>
      </c>
    </row>
    <row r="9" spans="1:15" x14ac:dyDescent="0.2">
      <c r="A9" s="2">
        <v>13150</v>
      </c>
      <c r="B9" s="3">
        <v>4.1959999999999997</v>
      </c>
      <c r="C9" s="2">
        <v>13150</v>
      </c>
      <c r="D9">
        <v>2.5459999999999998</v>
      </c>
      <c r="E9" s="2">
        <v>13150</v>
      </c>
      <c r="F9" s="3">
        <v>84.83</v>
      </c>
      <c r="G9" s="2">
        <v>13150</v>
      </c>
      <c r="H9" s="3">
        <v>0.38700000000000001</v>
      </c>
      <c r="I9">
        <f t="shared" si="0"/>
        <v>1</v>
      </c>
      <c r="J9" s="6">
        <f t="shared" si="1"/>
        <v>0.15200314218381777</v>
      </c>
      <c r="K9" s="6">
        <f t="shared" si="2"/>
        <v>9.2230695900857973E-2</v>
      </c>
      <c r="L9" s="5">
        <f t="shared" si="3"/>
        <v>4.5620653070847584E-3</v>
      </c>
      <c r="M9">
        <v>1936</v>
      </c>
      <c r="N9" s="6">
        <f t="shared" si="4"/>
        <v>3.0012967110691971E-2</v>
      </c>
    </row>
    <row r="10" spans="1:15" x14ac:dyDescent="0.2">
      <c r="A10" s="2">
        <v>13516</v>
      </c>
      <c r="B10" s="3">
        <v>5.0060000000000002</v>
      </c>
      <c r="C10" s="2">
        <v>13516</v>
      </c>
      <c r="D10">
        <v>3.181</v>
      </c>
      <c r="E10" s="2">
        <v>13516</v>
      </c>
      <c r="F10" s="3">
        <v>93.003</v>
      </c>
      <c r="G10" s="2">
        <v>13516</v>
      </c>
      <c r="H10" s="3">
        <v>0.45400000000000001</v>
      </c>
      <c r="I10">
        <f t="shared" si="0"/>
        <v>1</v>
      </c>
      <c r="J10" s="6">
        <f t="shared" si="1"/>
        <v>0.14272241433511473</v>
      </c>
      <c r="K10" s="6">
        <f t="shared" si="2"/>
        <v>9.0691170595285656E-2</v>
      </c>
      <c r="L10" s="5">
        <f t="shared" si="3"/>
        <v>4.8815629603346129E-3</v>
      </c>
      <c r="M10">
        <v>1937</v>
      </c>
      <c r="N10" s="6">
        <f t="shared" si="4"/>
        <v>3.4203197746309262E-2</v>
      </c>
    </row>
    <row r="11" spans="1:15" x14ac:dyDescent="0.2">
      <c r="A11" s="2">
        <v>13881</v>
      </c>
      <c r="B11" s="3">
        <v>4.2969999999999997</v>
      </c>
      <c r="C11" s="2">
        <v>13881</v>
      </c>
      <c r="D11">
        <v>2.173</v>
      </c>
      <c r="E11" s="2">
        <v>13881</v>
      </c>
      <c r="F11" s="3">
        <v>87.352000000000004</v>
      </c>
      <c r="G11" s="2">
        <v>13881</v>
      </c>
      <c r="H11" s="3">
        <v>0.34200000000000003</v>
      </c>
      <c r="I11">
        <f t="shared" si="0"/>
        <v>1</v>
      </c>
      <c r="J11" s="6">
        <f t="shared" si="1"/>
        <v>0.15738610216290844</v>
      </c>
      <c r="K11" s="6">
        <f t="shared" si="2"/>
        <v>7.9590411915289747E-2</v>
      </c>
      <c r="L11" s="5">
        <f t="shared" si="3"/>
        <v>3.9151936990566901E-3</v>
      </c>
      <c r="M11">
        <v>1938</v>
      </c>
      <c r="N11" s="6">
        <f t="shared" si="4"/>
        <v>2.4876362304240316E-2</v>
      </c>
    </row>
    <row r="12" spans="1:15" x14ac:dyDescent="0.2">
      <c r="A12" s="2">
        <v>14246</v>
      </c>
      <c r="B12" s="3">
        <v>4.4180000000000001</v>
      </c>
      <c r="C12" s="2">
        <v>14246</v>
      </c>
      <c r="D12">
        <v>2.4089999999999998</v>
      </c>
      <c r="E12" s="2">
        <v>14246</v>
      </c>
      <c r="F12" s="3">
        <v>93.436999999999998</v>
      </c>
      <c r="G12" s="2">
        <v>14246</v>
      </c>
      <c r="H12" s="3">
        <v>0.32700000000000001</v>
      </c>
      <c r="I12">
        <f t="shared" si="0"/>
        <v>1</v>
      </c>
      <c r="J12" s="6">
        <f t="shared" si="1"/>
        <v>0.13574097135740973</v>
      </c>
      <c r="K12" s="6">
        <f t="shared" si="2"/>
        <v>7.4015391579900405E-2</v>
      </c>
      <c r="L12" s="5">
        <f t="shared" si="3"/>
        <v>3.4996842792469796E-3</v>
      </c>
      <c r="M12">
        <v>1939</v>
      </c>
      <c r="N12" s="6">
        <f t="shared" si="4"/>
        <v>2.5782077763626829E-2</v>
      </c>
    </row>
    <row r="13" spans="1:15" x14ac:dyDescent="0.2">
      <c r="A13" s="2">
        <v>14611</v>
      </c>
      <c r="B13" s="3">
        <v>6.23</v>
      </c>
      <c r="C13" s="2">
        <v>14611</v>
      </c>
      <c r="D13">
        <v>2.698</v>
      </c>
      <c r="E13" s="2">
        <v>14611</v>
      </c>
      <c r="F13" s="3">
        <v>102.899</v>
      </c>
      <c r="G13" s="2">
        <v>14611</v>
      </c>
      <c r="H13" s="3">
        <v>0.30499999999999999</v>
      </c>
      <c r="I13">
        <f t="shared" si="0"/>
        <v>1</v>
      </c>
      <c r="J13" s="6">
        <f t="shared" si="1"/>
        <v>0.11304670126019273</v>
      </c>
      <c r="K13" s="6">
        <f t="shared" si="2"/>
        <v>4.8956661316211875E-2</v>
      </c>
      <c r="L13" s="5">
        <f t="shared" si="3"/>
        <v>2.9640715653213344E-3</v>
      </c>
      <c r="M13">
        <v>1940</v>
      </c>
      <c r="N13" s="6">
        <f t="shared" si="4"/>
        <v>2.6219885518809705E-2</v>
      </c>
    </row>
    <row r="14" spans="1:15" x14ac:dyDescent="0.2">
      <c r="A14" s="2">
        <v>14977</v>
      </c>
      <c r="B14" s="3">
        <v>12.446</v>
      </c>
      <c r="C14" s="2">
        <v>14977</v>
      </c>
      <c r="D14">
        <v>3.4159999999999999</v>
      </c>
      <c r="E14" s="2">
        <v>14977</v>
      </c>
      <c r="F14" s="3">
        <v>129.309</v>
      </c>
      <c r="G14" s="2">
        <v>14977</v>
      </c>
      <c r="H14" s="3">
        <v>0.41599999999999998</v>
      </c>
      <c r="I14">
        <f t="shared" si="0"/>
        <v>1</v>
      </c>
      <c r="J14" s="6">
        <f t="shared" si="1"/>
        <v>0.12177985948477751</v>
      </c>
      <c r="K14" s="6">
        <f t="shared" si="2"/>
        <v>3.3424393379399002E-2</v>
      </c>
      <c r="L14" s="5">
        <f t="shared" si="3"/>
        <v>3.2171001245079613E-3</v>
      </c>
      <c r="M14">
        <v>1941</v>
      </c>
      <c r="N14" s="6">
        <f t="shared" si="4"/>
        <v>2.6417341407017299E-2</v>
      </c>
    </row>
    <row r="15" spans="1:15" x14ac:dyDescent="0.2">
      <c r="A15" s="2">
        <v>15342</v>
      </c>
      <c r="B15" s="3">
        <v>19.210999999999999</v>
      </c>
      <c r="C15" s="2">
        <v>15342</v>
      </c>
      <c r="D15">
        <v>2.7440000000000002</v>
      </c>
      <c r="E15" s="2">
        <v>15342</v>
      </c>
      <c r="F15" s="3">
        <v>165.952</v>
      </c>
      <c r="G15" s="2">
        <v>15342</v>
      </c>
      <c r="H15" s="3">
        <v>0.29499999999999998</v>
      </c>
      <c r="I15">
        <f t="shared" si="0"/>
        <v>1</v>
      </c>
      <c r="J15" s="6">
        <f t="shared" si="1"/>
        <v>0.1075072886297376</v>
      </c>
      <c r="K15" s="6">
        <f t="shared" si="2"/>
        <v>1.5355785747748686E-2</v>
      </c>
      <c r="L15" s="5">
        <f t="shared" si="3"/>
        <v>1.7776224450443501E-3</v>
      </c>
      <c r="M15">
        <v>1942</v>
      </c>
      <c r="N15" s="6">
        <f t="shared" si="4"/>
        <v>1.6534901658310838E-2</v>
      </c>
    </row>
    <row r="16" spans="1:15" x14ac:dyDescent="0.2">
      <c r="A16" s="2">
        <v>15707</v>
      </c>
      <c r="B16" s="3">
        <v>34.435000000000002</v>
      </c>
      <c r="C16" s="2">
        <v>15707</v>
      </c>
      <c r="D16">
        <v>3.4420000000000002</v>
      </c>
      <c r="E16" s="2">
        <v>15707</v>
      </c>
      <c r="F16" s="3">
        <v>203.084</v>
      </c>
      <c r="G16" s="2">
        <v>15707</v>
      </c>
      <c r="H16" s="3">
        <v>0.39600000000000002</v>
      </c>
      <c r="I16">
        <f t="shared" si="0"/>
        <v>1</v>
      </c>
      <c r="J16" s="6">
        <f t="shared" si="1"/>
        <v>0.11504938988959908</v>
      </c>
      <c r="K16" s="6">
        <f t="shared" si="2"/>
        <v>1.1499927399448235E-2</v>
      </c>
      <c r="L16" s="5">
        <f t="shared" si="3"/>
        <v>1.9499320478225759E-3</v>
      </c>
      <c r="M16">
        <v>1943</v>
      </c>
      <c r="N16" s="6">
        <f t="shared" si="4"/>
        <v>1.694865178940734E-2</v>
      </c>
    </row>
    <row r="17" spans="1:14" x14ac:dyDescent="0.2">
      <c r="A17" s="2">
        <v>16072</v>
      </c>
      <c r="B17" s="3">
        <v>35.311999999999998</v>
      </c>
      <c r="C17" s="2">
        <v>16072</v>
      </c>
      <c r="D17">
        <v>3.8130000000000002</v>
      </c>
      <c r="E17" s="2">
        <v>16072</v>
      </c>
      <c r="F17" s="3">
        <v>224.447</v>
      </c>
      <c r="G17" s="2">
        <v>16072</v>
      </c>
      <c r="H17" s="3">
        <v>0.36299999999999999</v>
      </c>
      <c r="I17">
        <f t="shared" si="0"/>
        <v>1</v>
      </c>
      <c r="J17" s="6">
        <f t="shared" si="1"/>
        <v>9.5200629425649094E-2</v>
      </c>
      <c r="K17" s="6">
        <f t="shared" si="2"/>
        <v>1.0279791572270051E-2</v>
      </c>
      <c r="L17" s="5">
        <f t="shared" si="3"/>
        <v>1.6173083177765796E-3</v>
      </c>
      <c r="M17">
        <v>1944</v>
      </c>
      <c r="N17" s="6">
        <f t="shared" si="4"/>
        <v>1.6988420428876307E-2</v>
      </c>
    </row>
    <row r="18" spans="1:14" x14ac:dyDescent="0.2">
      <c r="A18" s="2">
        <v>16438</v>
      </c>
      <c r="B18" s="3">
        <v>35.759</v>
      </c>
      <c r="C18" s="2">
        <v>16438</v>
      </c>
      <c r="D18">
        <v>3.8929999999999998</v>
      </c>
      <c r="E18" s="2">
        <v>16438</v>
      </c>
      <c r="F18" s="3">
        <v>228.00700000000001</v>
      </c>
      <c r="G18" s="2">
        <v>16438</v>
      </c>
      <c r="H18" s="3">
        <v>0.38400000000000001</v>
      </c>
      <c r="I18">
        <f t="shared" si="0"/>
        <v>1</v>
      </c>
      <c r="J18" s="6">
        <f t="shared" si="1"/>
        <v>9.8638582070382744E-2</v>
      </c>
      <c r="K18" s="6">
        <f t="shared" si="2"/>
        <v>1.0738555328728432E-2</v>
      </c>
      <c r="L18" s="5">
        <f t="shared" si="3"/>
        <v>1.6841588196853604E-3</v>
      </c>
      <c r="M18">
        <v>1945</v>
      </c>
      <c r="N18" s="6">
        <f t="shared" si="4"/>
        <v>1.707403720061226E-2</v>
      </c>
    </row>
    <row r="19" spans="1:14" x14ac:dyDescent="0.2">
      <c r="A19" s="2">
        <v>16803</v>
      </c>
      <c r="B19" s="3">
        <v>32.683999999999997</v>
      </c>
      <c r="C19" s="2">
        <v>16803</v>
      </c>
      <c r="D19">
        <v>5.0670000000000002</v>
      </c>
      <c r="E19" s="2">
        <v>16803</v>
      </c>
      <c r="F19" s="3">
        <v>227.535</v>
      </c>
      <c r="G19" s="2">
        <v>16803</v>
      </c>
      <c r="H19" s="3">
        <v>0.48899999999999999</v>
      </c>
      <c r="I19">
        <f t="shared" si="0"/>
        <v>1</v>
      </c>
      <c r="J19" s="6">
        <f t="shared" si="1"/>
        <v>9.65068087625814E-2</v>
      </c>
      <c r="K19" s="6">
        <f t="shared" si="2"/>
        <v>1.4961449027046873E-2</v>
      </c>
      <c r="L19" s="5">
        <f t="shared" si="3"/>
        <v>2.1491199156173776E-3</v>
      </c>
      <c r="M19">
        <v>1946</v>
      </c>
      <c r="N19" s="6">
        <f t="shared" si="4"/>
        <v>2.2269101456918718E-2</v>
      </c>
    </row>
    <row r="20" spans="1:14" x14ac:dyDescent="0.2">
      <c r="A20" s="2">
        <v>17168</v>
      </c>
      <c r="B20" s="3">
        <v>37.045999999999999</v>
      </c>
      <c r="C20" s="2">
        <v>17168</v>
      </c>
      <c r="D20">
        <v>5.9729999999999999</v>
      </c>
      <c r="E20" s="2">
        <v>17168</v>
      </c>
      <c r="F20" s="3">
        <v>249.61600000000001</v>
      </c>
      <c r="G20" s="2">
        <v>17168</v>
      </c>
      <c r="H20" s="3">
        <v>0.41799999999999998</v>
      </c>
      <c r="I20">
        <f t="shared" si="0"/>
        <v>1</v>
      </c>
      <c r="J20" s="6">
        <f t="shared" si="1"/>
        <v>6.9981583793738492E-2</v>
      </c>
      <c r="K20" s="6">
        <f t="shared" si="2"/>
        <v>1.1283269448793392E-2</v>
      </c>
      <c r="L20" s="5">
        <f t="shared" si="3"/>
        <v>1.674572142811358E-3</v>
      </c>
      <c r="M20">
        <v>1947</v>
      </c>
      <c r="N20" s="6">
        <f t="shared" si="4"/>
        <v>2.3928754567014932E-2</v>
      </c>
    </row>
    <row r="21" spans="1:14" x14ac:dyDescent="0.2">
      <c r="A21" s="2">
        <v>17533</v>
      </c>
      <c r="B21" s="3">
        <v>37.475999999999999</v>
      </c>
      <c r="C21" s="2">
        <v>17533</v>
      </c>
      <c r="D21">
        <v>7.5570000000000004</v>
      </c>
      <c r="E21" s="2">
        <v>17533</v>
      </c>
      <c r="F21" s="3">
        <v>274.46800000000002</v>
      </c>
      <c r="G21" s="2">
        <v>17533</v>
      </c>
      <c r="H21" s="3">
        <v>0.39200000000000002</v>
      </c>
      <c r="I21">
        <f t="shared" si="0"/>
        <v>1</v>
      </c>
      <c r="J21" s="6">
        <f t="shared" si="1"/>
        <v>5.1872436151912137E-2</v>
      </c>
      <c r="K21" s="6">
        <f t="shared" si="2"/>
        <v>1.0460027751094034E-2</v>
      </c>
      <c r="L21" s="5">
        <f t="shared" si="3"/>
        <v>1.4282174971217045E-3</v>
      </c>
      <c r="M21">
        <v>1948</v>
      </c>
      <c r="N21" s="6">
        <f t="shared" si="4"/>
        <v>2.75332643513998E-2</v>
      </c>
    </row>
    <row r="22" spans="1:14" x14ac:dyDescent="0.2">
      <c r="A22" s="2">
        <v>17899</v>
      </c>
      <c r="B22" s="3">
        <v>32.651000000000003</v>
      </c>
      <c r="C22" s="2">
        <v>17899</v>
      </c>
      <c r="D22">
        <v>6.8739999999999997</v>
      </c>
      <c r="E22" s="2">
        <v>17899</v>
      </c>
      <c r="F22" s="3">
        <v>272.47500000000002</v>
      </c>
      <c r="G22" s="2">
        <v>17899</v>
      </c>
      <c r="H22" s="3">
        <v>0.36499999999999999</v>
      </c>
      <c r="I22">
        <f t="shared" si="0"/>
        <v>1</v>
      </c>
      <c r="J22" s="6">
        <f t="shared" si="1"/>
        <v>5.3098632528367766E-2</v>
      </c>
      <c r="K22" s="6">
        <f t="shared" si="2"/>
        <v>1.1178830663685644E-2</v>
      </c>
      <c r="L22" s="5">
        <f t="shared" si="3"/>
        <v>1.3395724378383335E-3</v>
      </c>
      <c r="M22">
        <v>1949</v>
      </c>
      <c r="N22" s="6">
        <f t="shared" si="4"/>
        <v>2.5228002569043027E-2</v>
      </c>
    </row>
    <row r="23" spans="1:14" x14ac:dyDescent="0.2">
      <c r="A23" s="2">
        <v>18264</v>
      </c>
      <c r="B23" s="3">
        <v>43.124000000000002</v>
      </c>
      <c r="C23" s="2">
        <v>18264</v>
      </c>
      <c r="D23">
        <v>9.0809999999999995</v>
      </c>
      <c r="E23" s="2">
        <v>18264</v>
      </c>
      <c r="F23" s="3">
        <v>299.827</v>
      </c>
      <c r="G23" s="2">
        <v>18264</v>
      </c>
      <c r="H23" s="3">
        <v>0.53400000000000003</v>
      </c>
      <c r="I23">
        <f t="shared" si="0"/>
        <v>1</v>
      </c>
      <c r="J23" s="6">
        <f t="shared" si="1"/>
        <v>5.8804096465147018E-2</v>
      </c>
      <c r="K23" s="6">
        <f t="shared" si="2"/>
        <v>1.2382895835265745E-2</v>
      </c>
      <c r="L23" s="5">
        <f t="shared" si="3"/>
        <v>1.7810270589373206E-3</v>
      </c>
      <c r="M23">
        <v>1950</v>
      </c>
      <c r="N23" s="6">
        <f t="shared" si="4"/>
        <v>3.0287465771928479E-2</v>
      </c>
    </row>
    <row r="24" spans="1:14" x14ac:dyDescent="0.2">
      <c r="A24" s="2">
        <v>18629</v>
      </c>
      <c r="B24" s="3">
        <v>55.985999999999997</v>
      </c>
      <c r="C24" s="2">
        <v>18629</v>
      </c>
      <c r="D24">
        <v>11.176</v>
      </c>
      <c r="E24" s="2">
        <v>18629</v>
      </c>
      <c r="F24" s="3">
        <v>346.91399999999999</v>
      </c>
      <c r="G24" s="2">
        <v>18629</v>
      </c>
      <c r="H24" s="3">
        <v>0.57499999999999996</v>
      </c>
      <c r="I24">
        <f t="shared" si="0"/>
        <v>1</v>
      </c>
      <c r="J24" s="6">
        <f t="shared" si="1"/>
        <v>5.144953471725125E-2</v>
      </c>
      <c r="K24" s="6">
        <f t="shared" si="2"/>
        <v>1.0270424749044403E-2</v>
      </c>
      <c r="L24" s="5">
        <f t="shared" si="3"/>
        <v>1.6574713041272477E-3</v>
      </c>
      <c r="M24">
        <v>1951</v>
      </c>
      <c r="N24" s="6">
        <f t="shared" si="4"/>
        <v>3.2215477034654126E-2</v>
      </c>
    </row>
    <row r="25" spans="1:14" x14ac:dyDescent="0.2">
      <c r="A25" s="2">
        <v>18994</v>
      </c>
      <c r="B25" s="3">
        <v>58.569000000000003</v>
      </c>
      <c r="C25" s="2">
        <v>18994</v>
      </c>
      <c r="D25">
        <v>10.837999999999999</v>
      </c>
      <c r="E25" s="2">
        <v>18994</v>
      </c>
      <c r="F25" s="3">
        <v>367.34100000000001</v>
      </c>
      <c r="G25" s="2">
        <v>18994</v>
      </c>
      <c r="H25" s="3">
        <v>0.56399999999999995</v>
      </c>
      <c r="I25">
        <f t="shared" si="0"/>
        <v>1</v>
      </c>
      <c r="J25" s="6">
        <f t="shared" si="1"/>
        <v>5.2039121609152979E-2</v>
      </c>
      <c r="K25" s="6">
        <f t="shared" si="2"/>
        <v>9.6296675715822344E-3</v>
      </c>
      <c r="L25" s="5">
        <f t="shared" si="3"/>
        <v>1.5353581549568383E-3</v>
      </c>
      <c r="M25">
        <v>1952</v>
      </c>
      <c r="N25" s="6">
        <f t="shared" si="4"/>
        <v>2.950392142450747E-2</v>
      </c>
    </row>
    <row r="26" spans="1:14" x14ac:dyDescent="0.2">
      <c r="A26" s="2">
        <v>19360</v>
      </c>
      <c r="B26" s="3">
        <v>61.148000000000003</v>
      </c>
      <c r="C26" s="2">
        <v>19360</v>
      </c>
      <c r="D26">
        <v>10.975</v>
      </c>
      <c r="E26" s="2">
        <v>19360</v>
      </c>
      <c r="F26" s="3">
        <v>389.21800000000002</v>
      </c>
      <c r="G26" s="2">
        <v>19360</v>
      </c>
      <c r="H26" s="3">
        <v>0.56999999999999995</v>
      </c>
      <c r="I26">
        <f t="shared" si="0"/>
        <v>1</v>
      </c>
      <c r="J26" s="6">
        <f t="shared" si="1"/>
        <v>5.1936218678815489E-2</v>
      </c>
      <c r="K26" s="6">
        <f t="shared" si="2"/>
        <v>9.3216458428730282E-3</v>
      </c>
      <c r="L26" s="5">
        <f t="shared" si="3"/>
        <v>1.4644749215092826E-3</v>
      </c>
      <c r="M26">
        <v>1953</v>
      </c>
      <c r="N26" s="6">
        <f t="shared" si="4"/>
        <v>2.8197565374674344E-2</v>
      </c>
    </row>
    <row r="27" spans="1:14" x14ac:dyDescent="0.2">
      <c r="A27" s="2">
        <v>19725</v>
      </c>
      <c r="B27" s="3">
        <v>54.15</v>
      </c>
      <c r="C27" s="2">
        <v>19725</v>
      </c>
      <c r="D27">
        <v>10.353</v>
      </c>
      <c r="E27" s="2">
        <v>19725</v>
      </c>
      <c r="F27" s="3">
        <v>390.54899999999998</v>
      </c>
      <c r="G27" s="2">
        <v>19725</v>
      </c>
      <c r="H27" s="3">
        <v>0.54400000000000004</v>
      </c>
      <c r="I27">
        <f t="shared" si="0"/>
        <v>1</v>
      </c>
      <c r="J27" s="6">
        <f t="shared" si="1"/>
        <v>5.2545155993431861E-2</v>
      </c>
      <c r="K27" s="6">
        <f t="shared" si="2"/>
        <v>1.0046168051708219E-2</v>
      </c>
      <c r="L27" s="5">
        <f t="shared" si="3"/>
        <v>1.3929110047650873E-3</v>
      </c>
      <c r="M27">
        <v>1954</v>
      </c>
      <c r="N27" s="6">
        <f t="shared" si="4"/>
        <v>2.6508837559435564E-2</v>
      </c>
    </row>
    <row r="28" spans="1:14" x14ac:dyDescent="0.2">
      <c r="A28" s="2">
        <v>20090</v>
      </c>
      <c r="B28" s="3">
        <v>61.719000000000001</v>
      </c>
      <c r="C28" s="2">
        <v>20090</v>
      </c>
      <c r="D28">
        <v>11.526999999999999</v>
      </c>
      <c r="E28" s="2">
        <v>20090</v>
      </c>
      <c r="F28" s="3">
        <v>425.47800000000001</v>
      </c>
      <c r="G28" s="2">
        <v>20090</v>
      </c>
      <c r="H28" s="3">
        <v>0.65700000000000003</v>
      </c>
      <c r="I28">
        <f t="shared" si="0"/>
        <v>1</v>
      </c>
      <c r="J28" s="6">
        <f t="shared" si="1"/>
        <v>5.699661663919494E-2</v>
      </c>
      <c r="K28" s="6">
        <f t="shared" si="2"/>
        <v>1.064502017207019E-2</v>
      </c>
      <c r="L28" s="5">
        <f t="shared" si="3"/>
        <v>1.5441456432530002E-3</v>
      </c>
      <c r="M28">
        <v>1955</v>
      </c>
      <c r="N28" s="6">
        <f t="shared" si="4"/>
        <v>2.7091882541518009E-2</v>
      </c>
    </row>
    <row r="29" spans="1:14" x14ac:dyDescent="0.2">
      <c r="A29" s="2">
        <v>20455</v>
      </c>
      <c r="B29" s="3">
        <v>65.426000000000002</v>
      </c>
      <c r="C29" s="2">
        <v>20455</v>
      </c>
      <c r="D29">
        <v>12.803000000000001</v>
      </c>
      <c r="E29" s="2">
        <v>20455</v>
      </c>
      <c r="F29" s="3">
        <v>449.35300000000001</v>
      </c>
      <c r="G29" s="2">
        <v>20455</v>
      </c>
      <c r="H29" s="3">
        <v>0.72099999999999997</v>
      </c>
      <c r="I29">
        <f t="shared" si="0"/>
        <v>1</v>
      </c>
      <c r="J29" s="6">
        <f t="shared" si="1"/>
        <v>5.6314926189174407E-2</v>
      </c>
      <c r="K29" s="6">
        <f t="shared" si="2"/>
        <v>1.1020083758750344E-2</v>
      </c>
      <c r="L29" s="5">
        <f t="shared" si="3"/>
        <v>1.6045291786190366E-3</v>
      </c>
      <c r="M29">
        <v>1956</v>
      </c>
      <c r="N29" s="6">
        <f t="shared" si="4"/>
        <v>2.849207638538076E-2</v>
      </c>
    </row>
    <row r="30" spans="1:14" x14ac:dyDescent="0.2">
      <c r="A30" s="2">
        <v>20821</v>
      </c>
      <c r="B30" s="3">
        <v>67.355000000000004</v>
      </c>
      <c r="C30" s="2">
        <v>20821</v>
      </c>
      <c r="D30">
        <v>13.291</v>
      </c>
      <c r="E30" s="2">
        <v>20821</v>
      </c>
      <c r="F30" s="3">
        <v>474.03899999999999</v>
      </c>
      <c r="G30" s="2">
        <v>20821</v>
      </c>
      <c r="H30" s="3">
        <v>0.76800000000000002</v>
      </c>
      <c r="I30">
        <f t="shared" si="0"/>
        <v>1</v>
      </c>
      <c r="J30" s="6">
        <f t="shared" si="1"/>
        <v>5.77834624934166E-2</v>
      </c>
      <c r="K30" s="6">
        <f t="shared" si="2"/>
        <v>1.1402271546284612E-2</v>
      </c>
      <c r="L30" s="5">
        <f t="shared" si="3"/>
        <v>1.6201198635555304E-3</v>
      </c>
      <c r="M30">
        <v>1957</v>
      </c>
      <c r="N30" s="6">
        <f t="shared" si="4"/>
        <v>2.8037777482443429E-2</v>
      </c>
    </row>
    <row r="31" spans="1:14" x14ac:dyDescent="0.2">
      <c r="A31" s="2">
        <v>21186</v>
      </c>
      <c r="B31" s="3">
        <v>64.119</v>
      </c>
      <c r="C31" s="2">
        <v>21186</v>
      </c>
      <c r="D31">
        <v>12.951000000000001</v>
      </c>
      <c r="E31" s="2">
        <v>21186</v>
      </c>
      <c r="F31" s="3">
        <v>481.22899999999998</v>
      </c>
      <c r="G31" s="2">
        <v>21186</v>
      </c>
      <c r="H31" s="3">
        <v>0.82499999999999996</v>
      </c>
      <c r="I31">
        <f t="shared" si="0"/>
        <v>1</v>
      </c>
      <c r="J31" s="6">
        <f t="shared" si="1"/>
        <v>6.3701644660643958E-2</v>
      </c>
      <c r="K31" s="6">
        <f t="shared" si="2"/>
        <v>1.2866700977869273E-2</v>
      </c>
      <c r="L31" s="5">
        <f t="shared" si="3"/>
        <v>1.7143605227448887E-3</v>
      </c>
      <c r="M31">
        <v>1958</v>
      </c>
      <c r="N31" s="6">
        <f t="shared" si="4"/>
        <v>2.6912343187962491E-2</v>
      </c>
    </row>
    <row r="32" spans="1:14" x14ac:dyDescent="0.2">
      <c r="A32" s="2">
        <v>21551</v>
      </c>
      <c r="B32" s="3">
        <v>72.334000000000003</v>
      </c>
      <c r="C32" s="2">
        <v>21551</v>
      </c>
      <c r="D32">
        <v>15.31</v>
      </c>
      <c r="E32" s="2">
        <v>21551</v>
      </c>
      <c r="F32" s="3">
        <v>521.654</v>
      </c>
      <c r="G32" s="2">
        <v>21551</v>
      </c>
      <c r="H32" s="3">
        <v>1.0489999999999999</v>
      </c>
      <c r="I32">
        <f t="shared" si="0"/>
        <v>1</v>
      </c>
      <c r="J32" s="6">
        <f t="shared" si="1"/>
        <v>6.8517308948399733E-2</v>
      </c>
      <c r="K32" s="6">
        <f t="shared" si="2"/>
        <v>1.4502170486907953E-2</v>
      </c>
      <c r="L32" s="5">
        <f t="shared" si="3"/>
        <v>2.0109114470511103E-3</v>
      </c>
      <c r="M32">
        <v>1959</v>
      </c>
      <c r="N32" s="6">
        <f t="shared" si="4"/>
        <v>2.9348955437895619E-2</v>
      </c>
    </row>
    <row r="33" spans="1:14" x14ac:dyDescent="0.2">
      <c r="A33" s="2">
        <v>21916</v>
      </c>
      <c r="B33" s="3">
        <v>75.555000000000007</v>
      </c>
      <c r="C33" s="2">
        <v>21916</v>
      </c>
      <c r="D33">
        <v>15.22</v>
      </c>
      <c r="E33" s="2">
        <v>21916</v>
      </c>
      <c r="F33" s="3">
        <v>542.38199999999995</v>
      </c>
      <c r="G33" s="2">
        <v>21916</v>
      </c>
      <c r="H33" s="3">
        <v>1.0660000000000001</v>
      </c>
      <c r="I33">
        <f t="shared" si="0"/>
        <v>1</v>
      </c>
      <c r="J33" s="6">
        <f t="shared" si="1"/>
        <v>7.0039421813403419E-2</v>
      </c>
      <c r="K33" s="6">
        <f t="shared" si="2"/>
        <v>1.4108927271524055E-2</v>
      </c>
      <c r="L33" s="5">
        <f t="shared" si="3"/>
        <v>1.9654044566375733E-3</v>
      </c>
      <c r="M33">
        <v>1960</v>
      </c>
      <c r="N33" s="6">
        <f t="shared" si="4"/>
        <v>2.8061403217658407E-2</v>
      </c>
    </row>
    <row r="34" spans="1:14" x14ac:dyDescent="0.2">
      <c r="A34" s="2">
        <v>22282</v>
      </c>
      <c r="B34" s="3">
        <v>76.771000000000001</v>
      </c>
      <c r="C34" s="2">
        <v>22282</v>
      </c>
      <c r="D34">
        <v>15.053000000000001</v>
      </c>
      <c r="E34" s="2">
        <v>22282</v>
      </c>
      <c r="F34" s="3">
        <v>562.20899999999995</v>
      </c>
      <c r="G34" s="2">
        <v>22282</v>
      </c>
      <c r="H34" s="3">
        <v>1.03</v>
      </c>
      <c r="I34">
        <f t="shared" si="0"/>
        <v>1</v>
      </c>
      <c r="J34" s="6">
        <f t="shared" si="1"/>
        <v>6.8424898691290773E-2</v>
      </c>
      <c r="K34" s="6">
        <f t="shared" si="2"/>
        <v>1.3416524468874966E-2</v>
      </c>
      <c r="L34" s="5">
        <f t="shared" si="3"/>
        <v>1.8320588962467696E-3</v>
      </c>
      <c r="M34">
        <v>1961</v>
      </c>
      <c r="N34" s="6">
        <f t="shared" si="4"/>
        <v>2.6774740354565656E-2</v>
      </c>
    </row>
    <row r="35" spans="1:14" x14ac:dyDescent="0.2">
      <c r="A35" s="2">
        <v>22647</v>
      </c>
      <c r="B35" s="3">
        <v>82.475999999999999</v>
      </c>
      <c r="C35" s="2">
        <v>22647</v>
      </c>
      <c r="D35">
        <v>16.869</v>
      </c>
      <c r="E35" s="2">
        <v>22647</v>
      </c>
      <c r="F35" s="3">
        <v>603.92200000000003</v>
      </c>
      <c r="G35" s="2">
        <v>22647</v>
      </c>
      <c r="H35" s="3">
        <v>1.202</v>
      </c>
      <c r="I35">
        <f t="shared" si="0"/>
        <v>1</v>
      </c>
      <c r="J35" s="6">
        <f t="shared" si="1"/>
        <v>7.1254964728199657E-2</v>
      </c>
      <c r="K35" s="6">
        <f t="shared" si="2"/>
        <v>1.4573936660361803E-2</v>
      </c>
      <c r="L35" s="5">
        <f t="shared" si="3"/>
        <v>1.9903232536652082E-3</v>
      </c>
      <c r="M35">
        <v>1962</v>
      </c>
      <c r="N35" s="6">
        <f t="shared" si="4"/>
        <v>2.7932415113209982E-2</v>
      </c>
    </row>
    <row r="36" spans="1:14" x14ac:dyDescent="0.2">
      <c r="A36" s="2">
        <v>23012</v>
      </c>
      <c r="B36" s="3">
        <v>87.71</v>
      </c>
      <c r="C36" s="2">
        <v>23012</v>
      </c>
      <c r="D36">
        <v>17.713000000000001</v>
      </c>
      <c r="E36" s="2">
        <v>23012</v>
      </c>
      <c r="F36" s="3">
        <v>637.45000000000005</v>
      </c>
      <c r="G36" s="2">
        <v>23012</v>
      </c>
      <c r="H36" s="3">
        <v>1.2270000000000001</v>
      </c>
      <c r="I36">
        <f t="shared" si="0"/>
        <v>1</v>
      </c>
      <c r="J36" s="6">
        <f t="shared" si="1"/>
        <v>6.9271156777508044E-2</v>
      </c>
      <c r="K36" s="6">
        <f t="shared" si="2"/>
        <v>1.3989282863983585E-2</v>
      </c>
      <c r="L36" s="5">
        <f t="shared" si="3"/>
        <v>1.9248568515177662E-3</v>
      </c>
      <c r="M36">
        <v>1963</v>
      </c>
      <c r="N36" s="6">
        <f t="shared" si="4"/>
        <v>2.7787277433524198E-2</v>
      </c>
    </row>
    <row r="37" spans="1:14" x14ac:dyDescent="0.2">
      <c r="A37" s="2">
        <v>23377</v>
      </c>
      <c r="B37" s="3">
        <v>86.150999999999996</v>
      </c>
      <c r="C37" s="2">
        <v>23377</v>
      </c>
      <c r="D37">
        <v>19.391999999999999</v>
      </c>
      <c r="E37" s="2">
        <v>23377</v>
      </c>
      <c r="F37" s="3">
        <v>684.46</v>
      </c>
      <c r="G37" s="2">
        <v>23377</v>
      </c>
      <c r="H37" s="3">
        <v>1.3180000000000001</v>
      </c>
      <c r="I37">
        <f t="shared" si="0"/>
        <v>1</v>
      </c>
      <c r="J37" s="6">
        <f t="shared" si="1"/>
        <v>6.7966171617161716E-2</v>
      </c>
      <c r="K37" s="6">
        <f t="shared" si="2"/>
        <v>1.5298719689846899E-2</v>
      </c>
      <c r="L37" s="5">
        <f t="shared" si="3"/>
        <v>1.9256055868860124E-3</v>
      </c>
      <c r="M37">
        <v>1964</v>
      </c>
      <c r="N37" s="6">
        <f t="shared" si="4"/>
        <v>2.8331823627385091E-2</v>
      </c>
    </row>
    <row r="38" spans="1:14" x14ac:dyDescent="0.2">
      <c r="A38" s="2">
        <v>23743</v>
      </c>
      <c r="B38" s="3">
        <v>94.302999999999997</v>
      </c>
      <c r="C38" s="2">
        <v>23743</v>
      </c>
      <c r="D38">
        <v>22.247</v>
      </c>
      <c r="E38" s="2">
        <v>23743</v>
      </c>
      <c r="F38" s="3">
        <v>742.28899999999999</v>
      </c>
      <c r="G38" s="2">
        <v>23743</v>
      </c>
      <c r="H38" s="3">
        <v>1.613</v>
      </c>
      <c r="I38">
        <f t="shared" si="0"/>
        <v>1</v>
      </c>
      <c r="J38" s="6">
        <f t="shared" si="1"/>
        <v>7.2504157863981664E-2</v>
      </c>
      <c r="K38" s="6">
        <f t="shared" si="2"/>
        <v>1.7104439943586101E-2</v>
      </c>
      <c r="L38" s="5">
        <f t="shared" si="3"/>
        <v>2.1730080871466503E-3</v>
      </c>
      <c r="M38">
        <v>1965</v>
      </c>
      <c r="N38" s="6">
        <f t="shared" si="4"/>
        <v>2.9970806518754826E-2</v>
      </c>
    </row>
    <row r="39" spans="1:14" x14ac:dyDescent="0.2">
      <c r="A39" s="2">
        <v>24108</v>
      </c>
      <c r="B39" s="3">
        <v>103.05800000000001</v>
      </c>
      <c r="C39" s="2">
        <v>24108</v>
      </c>
      <c r="D39">
        <v>26.334</v>
      </c>
      <c r="E39" s="2">
        <v>24108</v>
      </c>
      <c r="F39" s="3">
        <v>813.41399999999999</v>
      </c>
      <c r="G39" s="2">
        <v>24108</v>
      </c>
      <c r="H39" s="3">
        <v>1.869</v>
      </c>
      <c r="I39">
        <f t="shared" si="0"/>
        <v>1</v>
      </c>
      <c r="J39" s="6">
        <f t="shared" si="1"/>
        <v>7.0972886762360451E-2</v>
      </c>
      <c r="K39" s="6">
        <f t="shared" si="2"/>
        <v>1.8135418890333599E-2</v>
      </c>
      <c r="L39" s="5">
        <f t="shared" si="3"/>
        <v>2.2977229307585066E-3</v>
      </c>
      <c r="M39">
        <v>1966</v>
      </c>
      <c r="N39" s="6">
        <f t="shared" si="4"/>
        <v>3.2374657923271544E-2</v>
      </c>
    </row>
    <row r="40" spans="1:14" x14ac:dyDescent="0.2">
      <c r="A40" s="2">
        <v>24473</v>
      </c>
      <c r="B40" s="3">
        <v>107.917</v>
      </c>
      <c r="C40" s="2">
        <v>24473</v>
      </c>
      <c r="D40">
        <v>27.760999999999999</v>
      </c>
      <c r="E40" s="2">
        <v>24473</v>
      </c>
      <c r="F40" s="3">
        <v>859.95899999999995</v>
      </c>
      <c r="G40" s="2">
        <v>24473</v>
      </c>
      <c r="H40" s="3">
        <v>1.909</v>
      </c>
      <c r="I40">
        <f t="shared" si="0"/>
        <v>1</v>
      </c>
      <c r="J40" s="6">
        <f t="shared" si="1"/>
        <v>6.8765534382767196E-2</v>
      </c>
      <c r="K40" s="6">
        <f t="shared" si="2"/>
        <v>1.7689520650129267E-2</v>
      </c>
      <c r="L40" s="5">
        <f t="shared" si="3"/>
        <v>2.2198732730281329E-3</v>
      </c>
      <c r="M40">
        <v>1967</v>
      </c>
      <c r="N40" s="6">
        <f t="shared" si="4"/>
        <v>3.2281771572830797E-2</v>
      </c>
    </row>
    <row r="41" spans="1:14" x14ac:dyDescent="0.2">
      <c r="A41" s="2">
        <v>24838</v>
      </c>
      <c r="B41" s="3">
        <v>127.217</v>
      </c>
      <c r="C41" s="2">
        <v>24838</v>
      </c>
      <c r="D41">
        <v>33.945999999999998</v>
      </c>
      <c r="E41" s="2">
        <v>24838</v>
      </c>
      <c r="F41" s="3">
        <v>940.65099999999995</v>
      </c>
      <c r="G41" s="2">
        <v>24838</v>
      </c>
      <c r="H41" s="3">
        <v>2.258</v>
      </c>
      <c r="I41">
        <f t="shared" si="0"/>
        <v>1</v>
      </c>
      <c r="J41" s="6">
        <f t="shared" si="1"/>
        <v>6.65174100041242E-2</v>
      </c>
      <c r="K41" s="6">
        <f t="shared" si="2"/>
        <v>1.7749200185509798E-2</v>
      </c>
      <c r="L41" s="5">
        <f t="shared" si="3"/>
        <v>2.400465209732409E-3</v>
      </c>
      <c r="M41">
        <v>1968</v>
      </c>
      <c r="N41" s="6">
        <f t="shared" si="4"/>
        <v>3.6087773254905378E-2</v>
      </c>
    </row>
    <row r="42" spans="1:14" x14ac:dyDescent="0.2">
      <c r="A42" s="2">
        <v>25204</v>
      </c>
      <c r="B42" s="3">
        <v>142.95099999999999</v>
      </c>
      <c r="C42" s="2">
        <v>25204</v>
      </c>
      <c r="D42">
        <v>36.813000000000002</v>
      </c>
      <c r="E42" s="2">
        <v>25204</v>
      </c>
      <c r="F42" s="3">
        <v>1017.615</v>
      </c>
      <c r="G42" s="2">
        <v>25204</v>
      </c>
      <c r="H42" s="3">
        <v>2.37</v>
      </c>
      <c r="I42">
        <f t="shared" si="0"/>
        <v>1</v>
      </c>
      <c r="J42" s="6">
        <f t="shared" si="1"/>
        <v>6.4379431179203001E-2</v>
      </c>
      <c r="K42" s="6">
        <f t="shared" si="2"/>
        <v>1.6579107526355188E-2</v>
      </c>
      <c r="L42" s="5">
        <f t="shared" si="3"/>
        <v>2.32897510355095E-3</v>
      </c>
      <c r="M42">
        <v>1969</v>
      </c>
      <c r="N42" s="6">
        <f t="shared" si="4"/>
        <v>3.6175763918574314E-2</v>
      </c>
    </row>
    <row r="43" spans="1:14" x14ac:dyDescent="0.2">
      <c r="A43" s="2">
        <v>25569</v>
      </c>
      <c r="B43" s="3">
        <v>134.43</v>
      </c>
      <c r="C43" s="2">
        <v>25569</v>
      </c>
      <c r="D43">
        <v>40.854999999999997</v>
      </c>
      <c r="E43" s="2">
        <v>25569</v>
      </c>
      <c r="F43" s="3">
        <v>1073.3030000000001</v>
      </c>
      <c r="G43" s="2">
        <v>25569</v>
      </c>
      <c r="H43" s="3">
        <v>2.484</v>
      </c>
      <c r="I43">
        <f t="shared" si="0"/>
        <v>1</v>
      </c>
      <c r="J43" s="6">
        <f t="shared" si="1"/>
        <v>6.080039162893159E-2</v>
      </c>
      <c r="K43" s="6">
        <f t="shared" si="2"/>
        <v>1.8478018299486719E-2</v>
      </c>
      <c r="L43" s="5">
        <f t="shared" si="3"/>
        <v>2.3143511198608405E-3</v>
      </c>
      <c r="M43">
        <v>1970</v>
      </c>
      <c r="N43" s="6">
        <f t="shared" si="4"/>
        <v>3.8064740338935039E-2</v>
      </c>
    </row>
    <row r="44" spans="1:14" x14ac:dyDescent="0.2">
      <c r="A44" s="2">
        <v>25934</v>
      </c>
      <c r="B44" s="3">
        <v>135.261</v>
      </c>
      <c r="C44" s="2">
        <v>25934</v>
      </c>
      <c r="D44">
        <v>46.55</v>
      </c>
      <c r="E44" s="2">
        <v>25934</v>
      </c>
      <c r="F44" s="3">
        <v>1164.8499999999999</v>
      </c>
      <c r="G44" s="2">
        <v>25934</v>
      </c>
      <c r="H44" s="3">
        <v>3.1120000000000001</v>
      </c>
      <c r="I44">
        <f t="shared" si="0"/>
        <v>1</v>
      </c>
      <c r="J44" s="6">
        <f t="shared" si="1"/>
        <v>6.6852846401718583E-2</v>
      </c>
      <c r="K44" s="6">
        <f t="shared" si="2"/>
        <v>2.3007370934711412E-2</v>
      </c>
      <c r="L44" s="5">
        <f t="shared" si="3"/>
        <v>2.6715886165600724E-3</v>
      </c>
      <c r="M44">
        <v>1971</v>
      </c>
      <c r="N44" s="6">
        <f t="shared" si="4"/>
        <v>3.9962226896166887E-2</v>
      </c>
    </row>
    <row r="45" spans="1:14" x14ac:dyDescent="0.2">
      <c r="A45" s="2">
        <v>26299</v>
      </c>
      <c r="B45" s="3">
        <v>155.017</v>
      </c>
      <c r="C45" s="2">
        <v>26299</v>
      </c>
      <c r="D45">
        <v>56.933999999999997</v>
      </c>
      <c r="E45" s="2">
        <v>26299</v>
      </c>
      <c r="F45" s="3">
        <v>1279.1099999999999</v>
      </c>
      <c r="G45" s="2">
        <v>26299</v>
      </c>
      <c r="H45" s="3">
        <v>2.9969999999999999</v>
      </c>
      <c r="I45">
        <f t="shared" si="0"/>
        <v>1</v>
      </c>
      <c r="J45" s="6">
        <f t="shared" si="1"/>
        <v>5.263989883022447E-2</v>
      </c>
      <c r="K45" s="6">
        <f t="shared" si="2"/>
        <v>1.9333363437558461E-2</v>
      </c>
      <c r="L45" s="5">
        <f t="shared" si="3"/>
        <v>2.3430353917958582E-3</v>
      </c>
      <c r="M45">
        <v>1972</v>
      </c>
      <c r="N45" s="6">
        <f t="shared" si="4"/>
        <v>4.4510636301803602E-2</v>
      </c>
    </row>
    <row r="46" spans="1:14" x14ac:dyDescent="0.2">
      <c r="A46" s="2">
        <v>26665</v>
      </c>
      <c r="B46" s="3">
        <v>168.67699999999999</v>
      </c>
      <c r="C46" s="2">
        <v>26665</v>
      </c>
      <c r="D46">
        <v>71.843000000000004</v>
      </c>
      <c r="E46" s="2">
        <v>26665</v>
      </c>
      <c r="F46" s="3">
        <v>1425.376</v>
      </c>
      <c r="G46" s="2">
        <v>26665</v>
      </c>
      <c r="H46" s="3">
        <v>3.2709999999999999</v>
      </c>
      <c r="I46">
        <f t="shared" si="0"/>
        <v>1</v>
      </c>
      <c r="J46" s="6">
        <f t="shared" si="1"/>
        <v>4.5529835892153724E-2</v>
      </c>
      <c r="K46" s="6">
        <f t="shared" si="2"/>
        <v>1.9392092579308382E-2</v>
      </c>
      <c r="L46" s="5">
        <f t="shared" si="3"/>
        <v>2.2948330826392475E-3</v>
      </c>
      <c r="M46">
        <v>1973</v>
      </c>
      <c r="N46" s="6">
        <f t="shared" si="4"/>
        <v>5.0402841074916375E-2</v>
      </c>
    </row>
    <row r="47" spans="1:14" x14ac:dyDescent="0.2">
      <c r="A47" s="2">
        <v>27030</v>
      </c>
      <c r="B47" s="3">
        <v>186.52099999999999</v>
      </c>
      <c r="C47" s="2">
        <v>27030</v>
      </c>
      <c r="D47">
        <v>104.52</v>
      </c>
      <c r="E47" s="2">
        <v>27030</v>
      </c>
      <c r="F47" s="3">
        <v>1545.2429999999999</v>
      </c>
      <c r="G47" s="2">
        <v>27030</v>
      </c>
      <c r="H47" s="3">
        <v>3.6579999999999999</v>
      </c>
      <c r="I47">
        <f t="shared" si="0"/>
        <v>1</v>
      </c>
      <c r="J47" s="6">
        <f t="shared" si="1"/>
        <v>3.4998086490623803E-2</v>
      </c>
      <c r="K47" s="6">
        <f t="shared" si="2"/>
        <v>1.9611732727146006E-2</v>
      </c>
      <c r="L47" s="5">
        <f t="shared" si="3"/>
        <v>2.367265213303021E-3</v>
      </c>
      <c r="M47">
        <v>1974</v>
      </c>
      <c r="N47" s="6">
        <f t="shared" si="4"/>
        <v>6.7639846936695391E-2</v>
      </c>
    </row>
    <row r="48" spans="1:14" x14ac:dyDescent="0.2">
      <c r="A48" s="2">
        <v>27395</v>
      </c>
      <c r="B48" s="3">
        <v>181.45500000000001</v>
      </c>
      <c r="C48" s="2">
        <v>27395</v>
      </c>
      <c r="D48">
        <v>99</v>
      </c>
      <c r="E48" s="2">
        <v>27395</v>
      </c>
      <c r="F48" s="3">
        <v>1684.904</v>
      </c>
      <c r="G48" s="2">
        <v>27395</v>
      </c>
      <c r="H48" s="3">
        <v>5.8639999999999999</v>
      </c>
      <c r="I48">
        <f t="shared" si="0"/>
        <v>1</v>
      </c>
      <c r="J48" s="6">
        <f t="shared" si="1"/>
        <v>5.9232323232323233E-2</v>
      </c>
      <c r="K48" s="6">
        <f t="shared" si="2"/>
        <v>3.2316552313245706E-2</v>
      </c>
      <c r="L48" s="5">
        <f t="shared" si="3"/>
        <v>3.4803169794836975E-3</v>
      </c>
      <c r="M48">
        <v>1975</v>
      </c>
      <c r="N48" s="6">
        <f t="shared" si="4"/>
        <v>5.8757056781870064E-2</v>
      </c>
    </row>
    <row r="49" spans="1:14" x14ac:dyDescent="0.2">
      <c r="A49" s="2">
        <v>27760</v>
      </c>
      <c r="B49" s="3">
        <v>212.392</v>
      </c>
      <c r="C49" s="2">
        <v>27760</v>
      </c>
      <c r="D49">
        <v>124.63200000000001</v>
      </c>
      <c r="E49" s="2">
        <v>27760</v>
      </c>
      <c r="F49" s="3">
        <v>1873.412</v>
      </c>
      <c r="G49" s="2">
        <v>27760</v>
      </c>
      <c r="H49" s="3">
        <v>4.5599999999999996</v>
      </c>
      <c r="I49">
        <f t="shared" si="0"/>
        <v>1</v>
      </c>
      <c r="J49" s="6">
        <f t="shared" si="1"/>
        <v>3.6587714230695165E-2</v>
      </c>
      <c r="K49" s="6">
        <f t="shared" si="2"/>
        <v>2.1469735206599116E-2</v>
      </c>
      <c r="L49" s="5">
        <f t="shared" si="3"/>
        <v>2.4340614878094083E-3</v>
      </c>
      <c r="M49">
        <v>1976</v>
      </c>
      <c r="N49" s="6">
        <f t="shared" si="4"/>
        <v>6.6526743716811887E-2</v>
      </c>
    </row>
    <row r="50" spans="1:14" x14ac:dyDescent="0.2">
      <c r="A50" s="2">
        <v>28126</v>
      </c>
      <c r="B50" s="3">
        <v>241.64099999999999</v>
      </c>
      <c r="C50" s="2">
        <v>28126</v>
      </c>
      <c r="D50">
        <v>152.62899999999999</v>
      </c>
      <c r="E50" s="2">
        <v>28126</v>
      </c>
      <c r="F50" s="3">
        <v>2081.826</v>
      </c>
      <c r="G50" s="2">
        <v>28126</v>
      </c>
      <c r="H50" s="3">
        <v>5.4029999999999996</v>
      </c>
      <c r="I50">
        <f t="shared" si="0"/>
        <v>1</v>
      </c>
      <c r="J50" s="6">
        <f t="shared" si="1"/>
        <v>3.5399563647799566E-2</v>
      </c>
      <c r="K50" s="6">
        <f t="shared" si="2"/>
        <v>2.2359616124747041E-2</v>
      </c>
      <c r="L50" s="5">
        <f t="shared" si="3"/>
        <v>2.5953177643088326E-3</v>
      </c>
      <c r="M50">
        <v>1977</v>
      </c>
      <c r="N50" s="6">
        <f t="shared" si="4"/>
        <v>7.3314964843363459E-2</v>
      </c>
    </row>
    <row r="51" spans="1:14" x14ac:dyDescent="0.2">
      <c r="A51" s="2">
        <v>28491</v>
      </c>
      <c r="B51" s="3">
        <v>279.82499999999999</v>
      </c>
      <c r="C51" s="2">
        <v>28491</v>
      </c>
      <c r="D51">
        <v>177.40899999999999</v>
      </c>
      <c r="E51" s="2">
        <v>28491</v>
      </c>
      <c r="F51" s="3">
        <v>2351.5990000000002</v>
      </c>
      <c r="G51" s="2">
        <v>28491</v>
      </c>
      <c r="H51" s="3">
        <v>7.1</v>
      </c>
      <c r="I51">
        <f t="shared" si="0"/>
        <v>1</v>
      </c>
      <c r="J51" s="6">
        <f t="shared" si="1"/>
        <v>4.002051756111584E-2</v>
      </c>
      <c r="K51" s="6">
        <f t="shared" si="2"/>
        <v>2.537300098275708E-2</v>
      </c>
      <c r="L51" s="5">
        <f t="shared" si="3"/>
        <v>3.019222239846164E-3</v>
      </c>
      <c r="M51">
        <v>1978</v>
      </c>
      <c r="N51" s="6">
        <f t="shared" si="4"/>
        <v>7.5441858922375787E-2</v>
      </c>
    </row>
    <row r="52" spans="1:14" x14ac:dyDescent="0.2">
      <c r="A52" s="2">
        <v>28856</v>
      </c>
      <c r="B52" s="3">
        <v>316.86200000000002</v>
      </c>
      <c r="C52" s="2">
        <v>28856</v>
      </c>
      <c r="D52">
        <v>212.78700000000001</v>
      </c>
      <c r="E52" s="2">
        <v>28856</v>
      </c>
      <c r="F52" s="3">
        <v>2627.3330000000001</v>
      </c>
      <c r="G52" s="2">
        <v>28856</v>
      </c>
      <c r="H52" s="3">
        <v>7.4539999999999997</v>
      </c>
      <c r="I52">
        <f t="shared" si="0"/>
        <v>1</v>
      </c>
      <c r="J52" s="6">
        <f t="shared" si="1"/>
        <v>3.5030335499819064E-2</v>
      </c>
      <c r="K52" s="6">
        <f t="shared" si="2"/>
        <v>2.3524436505481878E-2</v>
      </c>
      <c r="L52" s="5">
        <f t="shared" si="3"/>
        <v>2.837097543402378E-3</v>
      </c>
      <c r="M52">
        <v>1979</v>
      </c>
      <c r="N52" s="6">
        <f t="shared" si="4"/>
        <v>8.0989733695728705E-2</v>
      </c>
    </row>
    <row r="53" spans="1:14" x14ac:dyDescent="0.2">
      <c r="A53" s="2">
        <v>29221</v>
      </c>
      <c r="B53" s="3">
        <v>344.49400000000003</v>
      </c>
      <c r="C53" s="2">
        <v>29221</v>
      </c>
      <c r="D53">
        <v>248.57</v>
      </c>
      <c r="E53" s="2">
        <v>29221</v>
      </c>
      <c r="F53" s="3">
        <v>2857.3069999999998</v>
      </c>
      <c r="G53" s="2">
        <v>29221</v>
      </c>
      <c r="H53" s="3">
        <v>7.16</v>
      </c>
      <c r="I53">
        <f t="shared" si="0"/>
        <v>1</v>
      </c>
      <c r="J53" s="6">
        <f t="shared" si="1"/>
        <v>2.8804763245765783E-2</v>
      </c>
      <c r="K53" s="6">
        <f t="shared" si="2"/>
        <v>2.0784106544671315E-2</v>
      </c>
      <c r="L53" s="5">
        <f t="shared" si="3"/>
        <v>2.5058560385705845E-3</v>
      </c>
      <c r="M53">
        <v>1980</v>
      </c>
      <c r="N53" s="6">
        <f t="shared" si="4"/>
        <v>8.6994502165850571E-2</v>
      </c>
    </row>
    <row r="54" spans="1:14" x14ac:dyDescent="0.2">
      <c r="A54" s="2">
        <v>29587</v>
      </c>
      <c r="B54" s="3">
        <v>394.28800000000001</v>
      </c>
      <c r="C54" s="2">
        <v>29587</v>
      </c>
      <c r="D54">
        <v>267.81400000000002</v>
      </c>
      <c r="E54" s="2">
        <v>29587</v>
      </c>
      <c r="F54" s="3">
        <v>3207.0410000000002</v>
      </c>
      <c r="G54" s="2">
        <v>29587</v>
      </c>
      <c r="H54" s="3">
        <v>8.5890000000000004</v>
      </c>
      <c r="I54">
        <f t="shared" si="0"/>
        <v>1</v>
      </c>
      <c r="J54" s="6">
        <f t="shared" si="1"/>
        <v>3.2070765531301573E-2</v>
      </c>
      <c r="K54" s="6">
        <f t="shared" si="2"/>
        <v>2.1783569370612346E-2</v>
      </c>
      <c r="L54" s="5">
        <f t="shared" si="3"/>
        <v>2.678169689754512E-3</v>
      </c>
      <c r="M54">
        <v>1981</v>
      </c>
      <c r="N54" s="6">
        <f t="shared" si="4"/>
        <v>8.3508131015475009E-2</v>
      </c>
    </row>
    <row r="55" spans="1:14" x14ac:dyDescent="0.2">
      <c r="A55" s="2">
        <v>29952</v>
      </c>
      <c r="B55" s="3">
        <v>371.76600000000002</v>
      </c>
      <c r="C55" s="2">
        <v>29952</v>
      </c>
      <c r="D55">
        <v>250.542</v>
      </c>
      <c r="E55" s="2">
        <v>29952</v>
      </c>
      <c r="F55" s="3">
        <v>3343.7890000000002</v>
      </c>
      <c r="G55" s="2">
        <v>29952</v>
      </c>
      <c r="H55" s="3">
        <v>8.609</v>
      </c>
      <c r="I55">
        <f t="shared" si="0"/>
        <v>1</v>
      </c>
      <c r="J55" s="6">
        <f t="shared" si="1"/>
        <v>3.4361504258766995E-2</v>
      </c>
      <c r="K55" s="6">
        <f t="shared" si="2"/>
        <v>2.3157039643216432E-2</v>
      </c>
      <c r="L55" s="5">
        <f t="shared" si="3"/>
        <v>2.5746241763460551E-3</v>
      </c>
      <c r="M55">
        <v>1982</v>
      </c>
      <c r="N55" s="6">
        <f t="shared" si="4"/>
        <v>7.4927574676512176E-2</v>
      </c>
    </row>
    <row r="56" spans="1:14" x14ac:dyDescent="0.2">
      <c r="A56" s="2">
        <v>30317</v>
      </c>
      <c r="B56" s="3">
        <v>379.48399999999998</v>
      </c>
      <c r="C56" s="2">
        <v>30317</v>
      </c>
      <c r="D56">
        <v>272.67700000000002</v>
      </c>
      <c r="E56" s="2">
        <v>30317</v>
      </c>
      <c r="F56" s="3">
        <v>3634.038</v>
      </c>
      <c r="G56" s="2">
        <v>30317</v>
      </c>
      <c r="H56" s="3">
        <v>9.0909999999999993</v>
      </c>
      <c r="I56">
        <f t="shared" si="0"/>
        <v>1</v>
      </c>
      <c r="J56" s="6">
        <f t="shared" si="1"/>
        <v>3.3339812305401624E-2</v>
      </c>
      <c r="K56" s="6">
        <f t="shared" si="2"/>
        <v>2.3956214227740826E-2</v>
      </c>
      <c r="L56" s="5">
        <f t="shared" si="3"/>
        <v>2.5016249142138852E-3</v>
      </c>
      <c r="M56">
        <v>1983</v>
      </c>
      <c r="N56" s="6">
        <f t="shared" si="4"/>
        <v>7.5034163099009982E-2</v>
      </c>
    </row>
    <row r="57" spans="1:14" x14ac:dyDescent="0.2">
      <c r="A57" s="2">
        <v>30682</v>
      </c>
      <c r="B57" s="3">
        <v>409.68099999999998</v>
      </c>
      <c r="C57" s="2">
        <v>30682</v>
      </c>
      <c r="D57">
        <v>336.31599999999997</v>
      </c>
      <c r="E57" s="2">
        <v>30682</v>
      </c>
      <c r="F57" s="3">
        <v>4037.6129999999998</v>
      </c>
      <c r="G57" s="2">
        <v>30682</v>
      </c>
      <c r="H57" s="3">
        <v>11.903</v>
      </c>
      <c r="I57">
        <f t="shared" si="0"/>
        <v>1</v>
      </c>
      <c r="J57" s="6">
        <f t="shared" si="1"/>
        <v>3.5392309613577713E-2</v>
      </c>
      <c r="K57" s="6">
        <f t="shared" si="2"/>
        <v>2.9054312989862847E-2</v>
      </c>
      <c r="L57" s="5">
        <f t="shared" si="3"/>
        <v>2.9480289468059471E-3</v>
      </c>
      <c r="M57">
        <v>1984</v>
      </c>
      <c r="N57" s="6">
        <f t="shared" si="4"/>
        <v>8.3295749245903453E-2</v>
      </c>
    </row>
    <row r="58" spans="1:14" x14ac:dyDescent="0.2">
      <c r="A58" s="2">
        <v>31048</v>
      </c>
      <c r="B58" s="3">
        <v>442.91300000000001</v>
      </c>
      <c r="C58" s="2">
        <v>31048</v>
      </c>
      <c r="D58">
        <v>343.29500000000002</v>
      </c>
      <c r="E58" s="2">
        <v>31048</v>
      </c>
      <c r="F58" s="3">
        <v>4338.9790000000003</v>
      </c>
      <c r="G58" s="2">
        <v>31048</v>
      </c>
      <c r="H58" s="3">
        <v>12.157999999999999</v>
      </c>
      <c r="I58">
        <f t="shared" si="0"/>
        <v>1</v>
      </c>
      <c r="J58" s="6">
        <f t="shared" si="1"/>
        <v>3.5415604654888647E-2</v>
      </c>
      <c r="K58" s="6">
        <f t="shared" si="2"/>
        <v>2.7450086134297252E-2</v>
      </c>
      <c r="L58" s="5">
        <f t="shared" si="3"/>
        <v>2.8020416784685981E-3</v>
      </c>
      <c r="M58">
        <v>1985</v>
      </c>
      <c r="N58" s="6">
        <f t="shared" si="4"/>
        <v>7.9118843396107696E-2</v>
      </c>
    </row>
    <row r="59" spans="1:14" x14ac:dyDescent="0.2">
      <c r="A59" s="2">
        <v>31413</v>
      </c>
      <c r="B59" s="3">
        <v>462.03399999999999</v>
      </c>
      <c r="C59" s="2">
        <v>31413</v>
      </c>
      <c r="D59">
        <v>370.00599999999997</v>
      </c>
      <c r="E59" s="2">
        <v>31413</v>
      </c>
      <c r="F59" s="3">
        <v>4579.6310000000003</v>
      </c>
      <c r="G59" s="2">
        <v>31413</v>
      </c>
      <c r="H59" s="3">
        <v>13.696999999999999</v>
      </c>
      <c r="I59">
        <f t="shared" si="0"/>
        <v>1</v>
      </c>
      <c r="J59" s="6">
        <f t="shared" si="1"/>
        <v>3.701831862186019E-2</v>
      </c>
      <c r="K59" s="6">
        <f t="shared" si="2"/>
        <v>2.9645004480189769E-2</v>
      </c>
      <c r="L59" s="5">
        <f t="shared" si="3"/>
        <v>2.9908523197611334E-3</v>
      </c>
      <c r="M59">
        <v>1986</v>
      </c>
      <c r="N59" s="6">
        <f t="shared" si="4"/>
        <v>8.0793845617692761E-2</v>
      </c>
    </row>
    <row r="60" spans="1:14" x14ac:dyDescent="0.2">
      <c r="A60" s="2">
        <v>31778</v>
      </c>
      <c r="B60" s="3">
        <v>526.41600000000005</v>
      </c>
      <c r="C60" s="2">
        <v>31778</v>
      </c>
      <c r="D60">
        <v>414.76799999999997</v>
      </c>
      <c r="E60" s="2">
        <v>31778</v>
      </c>
      <c r="F60" s="3">
        <v>4855.2150000000001</v>
      </c>
      <c r="G60" s="2">
        <v>31778</v>
      </c>
      <c r="H60" s="3">
        <v>15.532999999999999</v>
      </c>
      <c r="I60">
        <f t="shared" si="0"/>
        <v>1</v>
      </c>
      <c r="J60" s="6">
        <f t="shared" si="1"/>
        <v>3.7449851483238823E-2</v>
      </c>
      <c r="K60" s="6">
        <f t="shared" si="2"/>
        <v>2.9507081851615449E-2</v>
      </c>
      <c r="L60" s="5">
        <f t="shared" si="3"/>
        <v>3.1992404043899186E-3</v>
      </c>
      <c r="M60">
        <v>1987</v>
      </c>
      <c r="N60" s="6">
        <f t="shared" si="4"/>
        <v>8.5427318872593694E-2</v>
      </c>
    </row>
    <row r="61" spans="1:14" x14ac:dyDescent="0.2">
      <c r="A61" s="2">
        <v>32143</v>
      </c>
      <c r="B61" s="3">
        <v>549.80799999999999</v>
      </c>
      <c r="C61" s="2">
        <v>32143</v>
      </c>
      <c r="D61">
        <v>452.125</v>
      </c>
      <c r="E61" s="2">
        <v>32143</v>
      </c>
      <c r="F61" s="3">
        <v>5236.4380000000001</v>
      </c>
      <c r="G61" s="2">
        <v>32143</v>
      </c>
      <c r="H61" s="3">
        <v>16.411999999999999</v>
      </c>
      <c r="I61">
        <f t="shared" si="0"/>
        <v>1</v>
      </c>
      <c r="J61" s="6">
        <f t="shared" si="1"/>
        <v>3.6299695880564004E-2</v>
      </c>
      <c r="K61" s="6">
        <f t="shared" si="2"/>
        <v>2.985042051043273E-2</v>
      </c>
      <c r="L61" s="5">
        <f t="shared" si="3"/>
        <v>3.1341916012373296E-3</v>
      </c>
      <c r="M61">
        <v>1988</v>
      </c>
      <c r="N61" s="6">
        <f t="shared" si="4"/>
        <v>8.6342089794627569E-2</v>
      </c>
    </row>
    <row r="62" spans="1:14" x14ac:dyDescent="0.2">
      <c r="A62" s="2">
        <v>32509</v>
      </c>
      <c r="B62" s="3">
        <v>601.14400000000001</v>
      </c>
      <c r="C62" s="2">
        <v>32509</v>
      </c>
      <c r="D62">
        <v>484.79199999999997</v>
      </c>
      <c r="E62" s="2">
        <v>32509</v>
      </c>
      <c r="F62" s="3">
        <v>5641.58</v>
      </c>
      <c r="G62" s="2">
        <v>32509</v>
      </c>
      <c r="H62" s="3">
        <v>17.481000000000002</v>
      </c>
      <c r="I62">
        <f t="shared" si="0"/>
        <v>1</v>
      </c>
      <c r="J62" s="6">
        <f t="shared" si="1"/>
        <v>3.6058763345929806E-2</v>
      </c>
      <c r="K62" s="6">
        <f t="shared" si="2"/>
        <v>2.9079554981834638E-2</v>
      </c>
      <c r="L62" s="5">
        <f t="shared" si="3"/>
        <v>3.0986000375781255E-3</v>
      </c>
      <c r="M62">
        <v>1989</v>
      </c>
      <c r="N62" s="6">
        <f t="shared" si="4"/>
        <v>8.5931955232399437E-2</v>
      </c>
    </row>
    <row r="63" spans="1:14" x14ac:dyDescent="0.2">
      <c r="A63" s="2">
        <v>32874</v>
      </c>
      <c r="B63" s="3">
        <v>620.56299999999999</v>
      </c>
      <c r="C63" s="2">
        <v>32874</v>
      </c>
      <c r="D63">
        <v>508.07100000000003</v>
      </c>
      <c r="E63" s="2">
        <v>32874</v>
      </c>
      <c r="F63" s="3">
        <v>5963.1440000000002</v>
      </c>
      <c r="G63" s="2">
        <v>32874</v>
      </c>
      <c r="H63" s="3">
        <v>17.489999999999998</v>
      </c>
      <c r="I63">
        <f t="shared" si="0"/>
        <v>1</v>
      </c>
      <c r="J63" s="6">
        <f t="shared" si="1"/>
        <v>3.4424322584835576E-2</v>
      </c>
      <c r="K63" s="6">
        <f t="shared" si="2"/>
        <v>2.818408445234408E-2</v>
      </c>
      <c r="L63" s="5">
        <f t="shared" si="3"/>
        <v>2.9330165429511676E-3</v>
      </c>
      <c r="M63">
        <v>1990</v>
      </c>
      <c r="N63" s="6">
        <f t="shared" si="4"/>
        <v>8.5201866666308912E-2</v>
      </c>
    </row>
    <row r="64" spans="1:14" x14ac:dyDescent="0.2">
      <c r="A64" s="2">
        <v>33239</v>
      </c>
      <c r="B64" s="3">
        <v>617.11599999999999</v>
      </c>
      <c r="C64" s="2">
        <v>33239</v>
      </c>
      <c r="D64">
        <v>500.72</v>
      </c>
      <c r="E64" s="2">
        <v>33239</v>
      </c>
      <c r="F64" s="3">
        <v>6158.1289999999999</v>
      </c>
      <c r="G64" s="2">
        <v>33239</v>
      </c>
      <c r="H64" s="3">
        <v>16.835999999999999</v>
      </c>
      <c r="I64">
        <f t="shared" si="0"/>
        <v>1</v>
      </c>
      <c r="J64" s="6">
        <f t="shared" si="1"/>
        <v>3.3623582041859716E-2</v>
      </c>
      <c r="K64" s="6">
        <f t="shared" si="2"/>
        <v>2.7281742816585536E-2</v>
      </c>
      <c r="L64" s="5">
        <f t="shared" si="3"/>
        <v>2.7339472752194701E-3</v>
      </c>
      <c r="M64">
        <v>1991</v>
      </c>
      <c r="N64" s="6">
        <f t="shared" si="4"/>
        <v>8.131041100308227E-2</v>
      </c>
    </row>
    <row r="65" spans="1:14" x14ac:dyDescent="0.2">
      <c r="A65" s="2">
        <v>33604</v>
      </c>
      <c r="B65" s="3">
        <v>645.42399999999998</v>
      </c>
      <c r="C65" s="2">
        <v>33604</v>
      </c>
      <c r="D65">
        <v>544.92700000000002</v>
      </c>
      <c r="E65" s="2">
        <v>33604</v>
      </c>
      <c r="F65" s="3">
        <v>6520.3270000000002</v>
      </c>
      <c r="G65" s="2">
        <v>33604</v>
      </c>
      <c r="H65" s="3">
        <v>18.327000000000002</v>
      </c>
      <c r="I65">
        <f t="shared" si="0"/>
        <v>1</v>
      </c>
      <c r="J65" s="6">
        <f t="shared" si="1"/>
        <v>3.3632027776197546E-2</v>
      </c>
      <c r="K65" s="6">
        <f t="shared" si="2"/>
        <v>2.839528743895486E-2</v>
      </c>
      <c r="L65" s="5">
        <f t="shared" si="3"/>
        <v>2.8107486020256347E-3</v>
      </c>
      <c r="M65">
        <v>1992</v>
      </c>
      <c r="N65" s="6">
        <f t="shared" si="4"/>
        <v>8.3573569239702244E-2</v>
      </c>
    </row>
    <row r="66" spans="1:14" x14ac:dyDescent="0.2">
      <c r="A66" s="2">
        <v>33970</v>
      </c>
      <c r="B66" s="3">
        <v>699.26800000000003</v>
      </c>
      <c r="C66" s="2">
        <v>33970</v>
      </c>
      <c r="D66">
        <v>592.76099999999997</v>
      </c>
      <c r="E66" s="2">
        <v>33970</v>
      </c>
      <c r="F66" s="3">
        <v>6858.5590000000002</v>
      </c>
      <c r="G66" s="2">
        <v>33970</v>
      </c>
      <c r="H66" s="3">
        <v>19.809999999999999</v>
      </c>
      <c r="I66">
        <f t="shared" si="0"/>
        <v>1</v>
      </c>
      <c r="J66" s="6">
        <f t="shared" si="1"/>
        <v>3.3419877488566216E-2</v>
      </c>
      <c r="K66" s="6">
        <f t="shared" si="2"/>
        <v>2.8329624693250652E-2</v>
      </c>
      <c r="L66" s="5">
        <f t="shared" si="3"/>
        <v>2.8883618264419681E-3</v>
      </c>
      <c r="M66">
        <v>1993</v>
      </c>
      <c r="N66" s="6">
        <f t="shared" si="4"/>
        <v>8.6426463634708101E-2</v>
      </c>
    </row>
    <row r="67" spans="1:14" x14ac:dyDescent="0.2">
      <c r="A67" s="2">
        <v>34335</v>
      </c>
      <c r="B67" s="3">
        <v>763.46299999999997</v>
      </c>
      <c r="C67" s="2">
        <v>34335</v>
      </c>
      <c r="D67">
        <v>676.81200000000001</v>
      </c>
      <c r="E67" s="2">
        <v>34335</v>
      </c>
      <c r="F67" s="3">
        <v>7287.2359999999999</v>
      </c>
      <c r="G67" s="2">
        <v>34335</v>
      </c>
      <c r="H67" s="3">
        <v>21.442</v>
      </c>
      <c r="I67">
        <f t="shared" ref="I67:I97" si="5">IF(AND(A67=C67,C67=E67,E67=G67),1,0)</f>
        <v>1</v>
      </c>
      <c r="J67" s="6">
        <f t="shared" ref="J67:J97" si="6">H67/D67</f>
        <v>3.1680880362641321E-2</v>
      </c>
      <c r="K67" s="6">
        <f t="shared" ref="K67:K97" si="7">H67/B67</f>
        <v>2.8085185529619642E-2</v>
      </c>
      <c r="L67" s="5">
        <f t="shared" ref="L67:L97" si="8">H67/F67</f>
        <v>2.9424050490474028E-3</v>
      </c>
      <c r="M67">
        <v>1994</v>
      </c>
      <c r="N67" s="6">
        <f t="shared" ref="N67:N97" si="9">D67/F67</f>
        <v>9.2876366293063659E-2</v>
      </c>
    </row>
    <row r="68" spans="1:14" x14ac:dyDescent="0.2">
      <c r="A68" s="2">
        <v>34700</v>
      </c>
      <c r="B68" s="3">
        <v>825.697</v>
      </c>
      <c r="C68" s="2">
        <v>34700</v>
      </c>
      <c r="D68">
        <v>757.44899999999996</v>
      </c>
      <c r="E68" s="2">
        <v>34700</v>
      </c>
      <c r="F68" s="3">
        <v>7639.7489999999998</v>
      </c>
      <c r="G68" s="2">
        <v>34700</v>
      </c>
      <c r="H68" s="3">
        <v>19.818999999999999</v>
      </c>
      <c r="I68">
        <f t="shared" si="5"/>
        <v>1</v>
      </c>
      <c r="J68" s="6">
        <f t="shared" si="6"/>
        <v>2.6165458004433303E-2</v>
      </c>
      <c r="K68" s="6">
        <f t="shared" si="7"/>
        <v>2.4002751614696432E-2</v>
      </c>
      <c r="L68" s="5">
        <f t="shared" si="8"/>
        <v>2.5941951757839166E-3</v>
      </c>
      <c r="M68">
        <v>1995</v>
      </c>
      <c r="N68" s="6">
        <f t="shared" si="9"/>
        <v>9.9145796543839329E-2</v>
      </c>
    </row>
    <row r="69" spans="1:14" x14ac:dyDescent="0.2">
      <c r="A69" s="2">
        <v>35065</v>
      </c>
      <c r="B69" s="3">
        <v>916.95799999999997</v>
      </c>
      <c r="C69" s="2">
        <v>35065</v>
      </c>
      <c r="D69">
        <v>807.44799999999998</v>
      </c>
      <c r="E69" s="2">
        <v>35065</v>
      </c>
      <c r="F69" s="3">
        <v>8073.1220000000003</v>
      </c>
      <c r="G69" s="2">
        <v>35065</v>
      </c>
      <c r="H69" s="3">
        <v>19.221</v>
      </c>
      <c r="I69">
        <f t="shared" si="5"/>
        <v>1</v>
      </c>
      <c r="J69" s="6">
        <f t="shared" si="6"/>
        <v>2.3804628904895424E-2</v>
      </c>
      <c r="K69" s="6">
        <f t="shared" si="7"/>
        <v>2.09617016264649E-2</v>
      </c>
      <c r="L69" s="5">
        <f t="shared" si="8"/>
        <v>2.3808633140933581E-3</v>
      </c>
      <c r="M69">
        <v>1996</v>
      </c>
      <c r="N69" s="6">
        <f t="shared" si="9"/>
        <v>0.10001682124957358</v>
      </c>
    </row>
    <row r="70" spans="1:14" x14ac:dyDescent="0.2">
      <c r="A70" s="2">
        <v>35431</v>
      </c>
      <c r="B70" s="3">
        <v>1015.091</v>
      </c>
      <c r="C70" s="2">
        <v>35431</v>
      </c>
      <c r="D70">
        <v>885.654</v>
      </c>
      <c r="E70" s="2">
        <v>35431</v>
      </c>
      <c r="F70" s="3">
        <v>8577.5519999999997</v>
      </c>
      <c r="G70" s="2">
        <v>35431</v>
      </c>
      <c r="H70" s="3">
        <v>19.617000000000001</v>
      </c>
      <c r="I70">
        <f t="shared" si="5"/>
        <v>1</v>
      </c>
      <c r="J70" s="6">
        <f t="shared" si="6"/>
        <v>2.2149733417339054E-2</v>
      </c>
      <c r="K70" s="6">
        <f t="shared" si="7"/>
        <v>1.9325360977488718E-2</v>
      </c>
      <c r="L70" s="5">
        <f t="shared" si="8"/>
        <v>2.2870161556583979E-3</v>
      </c>
      <c r="M70">
        <v>1997</v>
      </c>
      <c r="N70" s="6">
        <f t="shared" si="9"/>
        <v>0.10325253638800441</v>
      </c>
    </row>
    <row r="71" spans="1:14" x14ac:dyDescent="0.2">
      <c r="A71" s="2">
        <v>35796</v>
      </c>
      <c r="B71" s="3">
        <v>1095.258</v>
      </c>
      <c r="C71" s="2">
        <v>35796</v>
      </c>
      <c r="D71">
        <v>930.75099999999998</v>
      </c>
      <c r="E71" s="2">
        <v>35796</v>
      </c>
      <c r="F71" s="3">
        <v>9062.8169999999991</v>
      </c>
      <c r="G71" s="2">
        <v>35796</v>
      </c>
      <c r="H71" s="3">
        <v>19.585999999999999</v>
      </c>
      <c r="I71">
        <f t="shared" si="5"/>
        <v>1</v>
      </c>
      <c r="J71" s="6">
        <f t="shared" si="6"/>
        <v>2.1043222086250778E-2</v>
      </c>
      <c r="K71" s="6">
        <f t="shared" si="7"/>
        <v>1.788254456940739E-2</v>
      </c>
      <c r="L71" s="5">
        <f t="shared" si="8"/>
        <v>2.1611381979797233E-3</v>
      </c>
      <c r="M71">
        <v>1998</v>
      </c>
      <c r="N71" s="6">
        <f t="shared" si="9"/>
        <v>0.10269996624669792</v>
      </c>
    </row>
    <row r="72" spans="1:14" x14ac:dyDescent="0.2">
      <c r="A72" s="2">
        <v>36161</v>
      </c>
      <c r="B72" s="3">
        <v>1174.537</v>
      </c>
      <c r="C72" s="2">
        <v>36161</v>
      </c>
      <c r="D72">
        <v>1051.21</v>
      </c>
      <c r="E72" s="2">
        <v>36161</v>
      </c>
      <c r="F72" s="3">
        <v>9631.1720000000005</v>
      </c>
      <c r="G72" s="2">
        <v>36161</v>
      </c>
      <c r="H72" s="3">
        <v>19.181999999999999</v>
      </c>
      <c r="I72">
        <f t="shared" si="5"/>
        <v>1</v>
      </c>
      <c r="J72" s="6">
        <f t="shared" si="6"/>
        <v>1.8247543307236422E-2</v>
      </c>
      <c r="K72" s="6">
        <f t="shared" si="7"/>
        <v>1.6331541705369858E-2</v>
      </c>
      <c r="L72" s="5">
        <f t="shared" si="8"/>
        <v>1.9916579207597991E-3</v>
      </c>
      <c r="M72">
        <v>1999</v>
      </c>
      <c r="N72" s="6">
        <f t="shared" si="9"/>
        <v>0.10914663345229428</v>
      </c>
    </row>
    <row r="73" spans="1:14" x14ac:dyDescent="0.2">
      <c r="A73" s="2">
        <v>36526</v>
      </c>
      <c r="B73" s="3">
        <v>1288.5309999999999</v>
      </c>
      <c r="C73" s="2">
        <v>36526</v>
      </c>
      <c r="D73">
        <v>1251.173</v>
      </c>
      <c r="E73" s="2">
        <v>36526</v>
      </c>
      <c r="F73" s="3">
        <v>10250.951999999999</v>
      </c>
      <c r="G73" s="2">
        <v>36526</v>
      </c>
      <c r="H73" s="3">
        <v>21.123000000000001</v>
      </c>
      <c r="I73">
        <f t="shared" si="5"/>
        <v>1</v>
      </c>
      <c r="J73" s="6">
        <f t="shared" si="6"/>
        <v>1.6882557408128215E-2</v>
      </c>
      <c r="K73" s="6">
        <f t="shared" si="7"/>
        <v>1.6393086390626227E-2</v>
      </c>
      <c r="L73" s="5">
        <f t="shared" si="8"/>
        <v>2.0605891043095318E-3</v>
      </c>
      <c r="M73">
        <v>2000</v>
      </c>
      <c r="N73" s="6">
        <f t="shared" si="9"/>
        <v>0.12205432236927849</v>
      </c>
    </row>
    <row r="74" spans="1:14" x14ac:dyDescent="0.2">
      <c r="A74" s="2">
        <v>36892</v>
      </c>
      <c r="B74" s="3">
        <v>1226.8230000000001</v>
      </c>
      <c r="C74" s="2">
        <v>36892</v>
      </c>
      <c r="D74">
        <v>1176.1880000000001</v>
      </c>
      <c r="E74" s="2">
        <v>36892</v>
      </c>
      <c r="F74" s="3">
        <v>10581.929</v>
      </c>
      <c r="G74" s="2">
        <v>36892</v>
      </c>
      <c r="H74" s="3">
        <v>20.635999999999999</v>
      </c>
      <c r="I74">
        <f t="shared" si="5"/>
        <v>1</v>
      </c>
      <c r="J74" s="6">
        <f t="shared" si="6"/>
        <v>1.7544814264386303E-2</v>
      </c>
      <c r="K74" s="6">
        <f t="shared" si="7"/>
        <v>1.6820682364122614E-2</v>
      </c>
      <c r="L74" s="5">
        <f t="shared" si="8"/>
        <v>1.9501170344272769E-3</v>
      </c>
      <c r="M74">
        <v>2001</v>
      </c>
      <c r="N74" s="6">
        <f t="shared" si="9"/>
        <v>0.11115062291572737</v>
      </c>
    </row>
    <row r="75" spans="1:14" x14ac:dyDescent="0.2">
      <c r="A75" s="2">
        <v>37257</v>
      </c>
      <c r="B75" s="3">
        <v>1053.184</v>
      </c>
      <c r="C75" s="2">
        <v>37257</v>
      </c>
      <c r="D75">
        <v>1198.8520000000001</v>
      </c>
      <c r="E75" s="2">
        <v>37257</v>
      </c>
      <c r="F75" s="3">
        <v>10929.108</v>
      </c>
      <c r="G75" s="2">
        <v>37257</v>
      </c>
      <c r="H75" s="3">
        <v>19.937999999999999</v>
      </c>
      <c r="I75">
        <f t="shared" si="5"/>
        <v>1</v>
      </c>
      <c r="J75" s="6">
        <f t="shared" si="6"/>
        <v>1.6630910237460501E-2</v>
      </c>
      <c r="K75" s="6">
        <f t="shared" si="7"/>
        <v>1.8931164924647543E-2</v>
      </c>
      <c r="L75" s="5">
        <f t="shared" si="8"/>
        <v>1.8243025871827782E-3</v>
      </c>
      <c r="M75">
        <v>2002</v>
      </c>
      <c r="N75" s="6">
        <f t="shared" si="9"/>
        <v>0.10969349008171574</v>
      </c>
    </row>
    <row r="76" spans="1:14" x14ac:dyDescent="0.2">
      <c r="A76" s="2">
        <v>37622</v>
      </c>
      <c r="B76" s="3">
        <v>1053.864</v>
      </c>
      <c r="C76" s="2">
        <v>37622</v>
      </c>
      <c r="D76">
        <v>1299.0360000000001</v>
      </c>
      <c r="E76" s="2">
        <v>37622</v>
      </c>
      <c r="F76" s="3">
        <v>11456.45</v>
      </c>
      <c r="G76" s="2">
        <v>37622</v>
      </c>
      <c r="H76" s="3">
        <v>21.457999999999998</v>
      </c>
      <c r="I76">
        <f t="shared" si="5"/>
        <v>1</v>
      </c>
      <c r="J76" s="6">
        <f t="shared" si="6"/>
        <v>1.6518402877210483E-2</v>
      </c>
      <c r="K76" s="6">
        <f t="shared" si="7"/>
        <v>2.0361261035579541E-2</v>
      </c>
      <c r="L76" s="5">
        <f t="shared" si="8"/>
        <v>1.8730060359011733E-3</v>
      </c>
      <c r="M76">
        <v>2003</v>
      </c>
      <c r="N76" s="6">
        <f t="shared" si="9"/>
        <v>0.11338905158229644</v>
      </c>
    </row>
    <row r="77" spans="1:14" x14ac:dyDescent="0.2">
      <c r="A77" s="2">
        <v>37987</v>
      </c>
      <c r="B77" s="3">
        <v>1140.597</v>
      </c>
      <c r="C77" s="2">
        <v>37987</v>
      </c>
      <c r="D77">
        <v>1513.62</v>
      </c>
      <c r="E77" s="2">
        <v>37987</v>
      </c>
      <c r="F77" s="3">
        <v>12217.196</v>
      </c>
      <c r="G77" s="2">
        <v>37987</v>
      </c>
      <c r="H77" s="3">
        <v>23.283000000000001</v>
      </c>
      <c r="I77">
        <f t="shared" si="5"/>
        <v>1</v>
      </c>
      <c r="J77" s="6">
        <f t="shared" si="6"/>
        <v>1.5382328457604949E-2</v>
      </c>
      <c r="K77" s="6">
        <f t="shared" si="7"/>
        <v>2.0412994247749207E-2</v>
      </c>
      <c r="L77" s="5">
        <f t="shared" si="8"/>
        <v>1.9057564436225794E-3</v>
      </c>
      <c r="M77">
        <v>2004</v>
      </c>
      <c r="N77" s="6">
        <f t="shared" si="9"/>
        <v>0.12389258549997888</v>
      </c>
    </row>
    <row r="78" spans="1:14" x14ac:dyDescent="0.2">
      <c r="A78" s="2">
        <v>38353</v>
      </c>
      <c r="B78" s="3">
        <v>1367.8230000000001</v>
      </c>
      <c r="C78" s="2">
        <v>38353</v>
      </c>
      <c r="D78">
        <v>1722.751</v>
      </c>
      <c r="E78" s="2">
        <v>38353</v>
      </c>
      <c r="F78" s="3">
        <v>13039.197</v>
      </c>
      <c r="G78" s="2">
        <v>38353</v>
      </c>
      <c r="H78" s="3">
        <v>25.335000000000001</v>
      </c>
      <c r="I78">
        <f t="shared" si="5"/>
        <v>1</v>
      </c>
      <c r="J78" s="6">
        <f t="shared" si="6"/>
        <v>1.4706129905018196E-2</v>
      </c>
      <c r="K78" s="6">
        <f t="shared" si="7"/>
        <v>1.8522133346200495E-2</v>
      </c>
      <c r="L78" s="5">
        <f t="shared" si="8"/>
        <v>1.9429877468681545E-3</v>
      </c>
      <c r="M78">
        <v>2005</v>
      </c>
      <c r="N78" s="6">
        <f t="shared" si="9"/>
        <v>0.13212094272369687</v>
      </c>
    </row>
    <row r="79" spans="1:14" x14ac:dyDescent="0.2">
      <c r="A79" s="2">
        <v>38718</v>
      </c>
      <c r="B79" s="3">
        <v>1534.7760000000001</v>
      </c>
      <c r="C79" s="2">
        <v>38718</v>
      </c>
      <c r="D79">
        <v>1900.64</v>
      </c>
      <c r="E79" s="2">
        <v>38718</v>
      </c>
      <c r="F79" s="3">
        <v>13815.583000000001</v>
      </c>
      <c r="G79" s="2">
        <v>38718</v>
      </c>
      <c r="H79" s="3">
        <v>26.687000000000001</v>
      </c>
      <c r="I79">
        <f t="shared" si="5"/>
        <v>1</v>
      </c>
      <c r="J79" s="6">
        <f t="shared" si="6"/>
        <v>1.4041059853523023E-2</v>
      </c>
      <c r="K79" s="6">
        <f t="shared" si="7"/>
        <v>1.7388205184339603E-2</v>
      </c>
      <c r="L79" s="5">
        <f t="shared" si="8"/>
        <v>1.931659344379459E-3</v>
      </c>
      <c r="M79">
        <v>2006</v>
      </c>
      <c r="N79" s="6">
        <f t="shared" si="9"/>
        <v>0.1375721893169474</v>
      </c>
    </row>
    <row r="80" spans="1:14" x14ac:dyDescent="0.2">
      <c r="A80" s="2">
        <v>39083</v>
      </c>
      <c r="B80" s="3">
        <v>1607.6569999999999</v>
      </c>
      <c r="C80" s="2">
        <v>39083</v>
      </c>
      <c r="D80">
        <v>2002.72</v>
      </c>
      <c r="E80" s="2">
        <v>39083</v>
      </c>
      <c r="F80" s="3">
        <v>14474.227999999999</v>
      </c>
      <c r="G80" s="2">
        <v>39083</v>
      </c>
      <c r="H80" s="3">
        <v>28.792999999999999</v>
      </c>
      <c r="I80">
        <f t="shared" si="5"/>
        <v>1</v>
      </c>
      <c r="J80" s="6">
        <f t="shared" si="6"/>
        <v>1.4376947351601822E-2</v>
      </c>
      <c r="K80" s="6">
        <f t="shared" si="7"/>
        <v>1.7909914863680498E-2</v>
      </c>
      <c r="L80" s="5">
        <f t="shared" si="8"/>
        <v>1.9892598071551727E-3</v>
      </c>
      <c r="M80">
        <v>2007</v>
      </c>
      <c r="N80" s="6">
        <f t="shared" si="9"/>
        <v>0.13836454697272974</v>
      </c>
    </row>
    <row r="81" spans="1:14" x14ac:dyDescent="0.2">
      <c r="A81" s="2">
        <v>39448</v>
      </c>
      <c r="B81" s="3">
        <v>1489.5160000000001</v>
      </c>
      <c r="C81" s="2">
        <v>39448</v>
      </c>
      <c r="D81">
        <v>2148.6779999999999</v>
      </c>
      <c r="E81" s="2">
        <v>39448</v>
      </c>
      <c r="F81" s="3">
        <v>14769.861999999999</v>
      </c>
      <c r="G81" s="2">
        <v>39448</v>
      </c>
      <c r="H81" s="3">
        <v>29.242999999999999</v>
      </c>
      <c r="I81">
        <f t="shared" si="5"/>
        <v>1</v>
      </c>
      <c r="J81" s="6">
        <f t="shared" si="6"/>
        <v>1.3609763771025719E-2</v>
      </c>
      <c r="K81" s="6">
        <f t="shared" si="7"/>
        <v>1.9632551781921106E-2</v>
      </c>
      <c r="L81" s="5">
        <f t="shared" si="8"/>
        <v>1.9799101711309151E-3</v>
      </c>
      <c r="M81">
        <v>2008</v>
      </c>
      <c r="N81" s="6">
        <f t="shared" si="9"/>
        <v>0.14547718861557407</v>
      </c>
    </row>
    <row r="82" spans="1:14" x14ac:dyDescent="0.2">
      <c r="A82" s="2">
        <v>39814</v>
      </c>
      <c r="B82" s="3">
        <v>1123.665</v>
      </c>
      <c r="C82" s="2">
        <v>39814</v>
      </c>
      <c r="D82">
        <v>1588.115</v>
      </c>
      <c r="E82" s="2">
        <v>39814</v>
      </c>
      <c r="F82" s="3">
        <v>14478.066999999999</v>
      </c>
      <c r="G82" s="2">
        <v>39814</v>
      </c>
      <c r="H82" s="3">
        <v>23.081</v>
      </c>
      <c r="I82">
        <f t="shared" si="5"/>
        <v>1</v>
      </c>
      <c r="J82" s="6">
        <f t="shared" si="6"/>
        <v>1.4533582265767907E-2</v>
      </c>
      <c r="K82" s="6">
        <f t="shared" si="7"/>
        <v>2.0540819550310813E-2</v>
      </c>
      <c r="L82" s="5">
        <f t="shared" si="8"/>
        <v>1.5942045302042049E-3</v>
      </c>
      <c r="M82">
        <v>2009</v>
      </c>
      <c r="N82" s="6">
        <f t="shared" si="9"/>
        <v>0.10969109343118802</v>
      </c>
    </row>
    <row r="83" spans="1:14" x14ac:dyDescent="0.2">
      <c r="A83" s="2">
        <v>40179</v>
      </c>
      <c r="B83" s="3">
        <v>1273.598</v>
      </c>
      <c r="C83" s="2">
        <v>40179</v>
      </c>
      <c r="D83">
        <v>1947.0440000000001</v>
      </c>
      <c r="E83" s="2">
        <v>40179</v>
      </c>
      <c r="F83" s="3">
        <v>15048.971</v>
      </c>
      <c r="G83" s="2">
        <v>40179</v>
      </c>
      <c r="H83" s="3">
        <v>28.603000000000002</v>
      </c>
      <c r="I83">
        <f t="shared" si="5"/>
        <v>1</v>
      </c>
      <c r="J83" s="6">
        <f t="shared" si="6"/>
        <v>1.4690474380650874E-2</v>
      </c>
      <c r="K83" s="6">
        <f t="shared" si="7"/>
        <v>2.2458420946012796E-2</v>
      </c>
      <c r="L83" s="5">
        <f t="shared" si="8"/>
        <v>1.9006615136676125E-3</v>
      </c>
      <c r="M83">
        <v>2010</v>
      </c>
      <c r="N83" s="6">
        <f t="shared" si="9"/>
        <v>0.12938054037050109</v>
      </c>
    </row>
    <row r="84" spans="1:14" x14ac:dyDescent="0.2">
      <c r="A84" s="2">
        <v>40544</v>
      </c>
      <c r="B84" s="3">
        <v>1478.403</v>
      </c>
      <c r="C84" s="2">
        <v>40544</v>
      </c>
      <c r="D84">
        <v>2231.1320000000001</v>
      </c>
      <c r="E84" s="2">
        <v>40544</v>
      </c>
      <c r="F84" s="3">
        <v>15599.732</v>
      </c>
      <c r="G84" s="2">
        <v>40544</v>
      </c>
      <c r="H84" s="3">
        <v>31.890999999999998</v>
      </c>
      <c r="I84">
        <f t="shared" si="5"/>
        <v>1</v>
      </c>
      <c r="J84" s="6">
        <f t="shared" si="6"/>
        <v>1.4293641075472001E-2</v>
      </c>
      <c r="K84" s="6">
        <f t="shared" si="7"/>
        <v>2.1571249517215535E-2</v>
      </c>
      <c r="L84" s="5">
        <f t="shared" si="8"/>
        <v>2.0443299923357658E-3</v>
      </c>
      <c r="M84">
        <v>2011</v>
      </c>
      <c r="N84" s="6">
        <f t="shared" si="9"/>
        <v>0.14302373912577473</v>
      </c>
    </row>
    <row r="85" spans="1:14" x14ac:dyDescent="0.2">
      <c r="A85" s="2">
        <v>40909</v>
      </c>
      <c r="B85" s="3">
        <v>1572.95</v>
      </c>
      <c r="C85" s="2">
        <v>40909</v>
      </c>
      <c r="D85">
        <v>2293.2649999999999</v>
      </c>
      <c r="E85" s="2">
        <v>40909</v>
      </c>
      <c r="F85" s="3">
        <v>16253.97</v>
      </c>
      <c r="G85" s="2">
        <v>40909</v>
      </c>
      <c r="H85" s="3">
        <v>33.503</v>
      </c>
      <c r="I85">
        <f t="shared" si="5"/>
        <v>1</v>
      </c>
      <c r="J85" s="6">
        <f t="shared" si="6"/>
        <v>1.460930158529433E-2</v>
      </c>
      <c r="K85" s="6">
        <f t="shared" si="7"/>
        <v>2.1299469150322641E-2</v>
      </c>
      <c r="L85" s="5">
        <f t="shared" si="8"/>
        <v>2.0612195051424361E-3</v>
      </c>
      <c r="M85">
        <v>2012</v>
      </c>
      <c r="N85" s="6">
        <f t="shared" si="9"/>
        <v>0.14108953074233557</v>
      </c>
    </row>
    <row r="86" spans="1:14" x14ac:dyDescent="0.2">
      <c r="A86" s="2">
        <v>41275</v>
      </c>
      <c r="B86" s="3">
        <v>1744.886</v>
      </c>
      <c r="C86" s="2">
        <v>41275</v>
      </c>
      <c r="D86">
        <v>2293.8879999999999</v>
      </c>
      <c r="E86" s="2">
        <v>41275</v>
      </c>
      <c r="F86" s="3">
        <v>16880.683000000001</v>
      </c>
      <c r="G86" s="2">
        <v>41275</v>
      </c>
      <c r="H86" s="3">
        <v>35.468000000000004</v>
      </c>
      <c r="I86">
        <f t="shared" si="5"/>
        <v>1</v>
      </c>
      <c r="J86" s="6">
        <f t="shared" si="6"/>
        <v>1.5461958038055914E-2</v>
      </c>
      <c r="K86" s="6">
        <f t="shared" si="7"/>
        <v>2.0326829374526477E-2</v>
      </c>
      <c r="L86" s="5">
        <f t="shared" si="8"/>
        <v>2.101099819243096E-3</v>
      </c>
      <c r="M86">
        <v>2013</v>
      </c>
      <c r="N86" s="6">
        <f t="shared" si="9"/>
        <v>0.13588834053693205</v>
      </c>
    </row>
    <row r="87" spans="1:14" x14ac:dyDescent="0.2">
      <c r="A87" s="2">
        <v>41640</v>
      </c>
      <c r="B87" s="3">
        <v>1900.45</v>
      </c>
      <c r="C87" s="2">
        <v>41640</v>
      </c>
      <c r="D87">
        <v>2389.3130000000001</v>
      </c>
      <c r="E87" s="2">
        <v>41640</v>
      </c>
      <c r="F87" s="3">
        <v>17608.137999999999</v>
      </c>
      <c r="G87" s="2">
        <v>41640</v>
      </c>
      <c r="H87" s="3">
        <v>37.363</v>
      </c>
      <c r="I87">
        <f t="shared" si="5"/>
        <v>1</v>
      </c>
      <c r="J87" s="6">
        <f t="shared" si="6"/>
        <v>1.5637549370886107E-2</v>
      </c>
      <c r="K87" s="6">
        <f t="shared" si="7"/>
        <v>1.9660080507248281E-2</v>
      </c>
      <c r="L87" s="5">
        <f t="shared" si="8"/>
        <v>2.1219165819804458E-3</v>
      </c>
      <c r="M87">
        <v>2014</v>
      </c>
      <c r="N87" s="6">
        <f t="shared" si="9"/>
        <v>0.13569367754841541</v>
      </c>
    </row>
    <row r="88" spans="1:14" x14ac:dyDescent="0.2">
      <c r="A88" s="2">
        <v>42005</v>
      </c>
      <c r="B88" s="3">
        <v>2025.71</v>
      </c>
      <c r="C88" s="2">
        <v>42005</v>
      </c>
      <c r="D88">
        <v>2289.5909999999999</v>
      </c>
      <c r="E88" s="2">
        <v>42005</v>
      </c>
      <c r="F88" s="3">
        <v>18295.019</v>
      </c>
      <c r="G88" s="2">
        <v>42005</v>
      </c>
      <c r="H88" s="3">
        <v>38.122999999999998</v>
      </c>
      <c r="I88">
        <f t="shared" si="5"/>
        <v>1</v>
      </c>
      <c r="J88" s="6">
        <f t="shared" si="6"/>
        <v>1.6650572089076172E-2</v>
      </c>
      <c r="K88" s="6">
        <f t="shared" si="7"/>
        <v>1.8819574371454945E-2</v>
      </c>
      <c r="L88" s="5">
        <f t="shared" si="8"/>
        <v>2.0837912220807203E-3</v>
      </c>
      <c r="M88">
        <v>2015</v>
      </c>
      <c r="N88" s="6">
        <f t="shared" si="9"/>
        <v>0.12514832589132593</v>
      </c>
    </row>
    <row r="89" spans="1:14" x14ac:dyDescent="0.2">
      <c r="A89" s="2">
        <v>42370</v>
      </c>
      <c r="B89" s="3">
        <v>2021.1310000000001</v>
      </c>
      <c r="C89" s="2">
        <v>42370</v>
      </c>
      <c r="D89">
        <v>2218.6959999999999</v>
      </c>
      <c r="E89" s="2">
        <v>42370</v>
      </c>
      <c r="F89" s="3">
        <v>18804.913</v>
      </c>
      <c r="G89" s="2">
        <v>42370</v>
      </c>
      <c r="H89" s="3">
        <v>37.533999999999999</v>
      </c>
      <c r="I89">
        <f t="shared" si="5"/>
        <v>1</v>
      </c>
      <c r="J89" s="6">
        <f t="shared" si="6"/>
        <v>1.6917144124296433E-2</v>
      </c>
      <c r="K89" s="6">
        <f t="shared" si="7"/>
        <v>1.8570790314927629E-2</v>
      </c>
      <c r="L89" s="5">
        <f t="shared" si="8"/>
        <v>1.9959677558731592E-3</v>
      </c>
      <c r="M89">
        <v>2016</v>
      </c>
      <c r="N89" s="6">
        <f t="shared" si="9"/>
        <v>0.11798491170897732</v>
      </c>
    </row>
    <row r="90" spans="1:14" x14ac:dyDescent="0.2">
      <c r="A90" s="2">
        <v>42736</v>
      </c>
      <c r="B90" s="3">
        <v>1999.8040000000001</v>
      </c>
      <c r="C90" s="2">
        <v>42736</v>
      </c>
      <c r="D90">
        <v>2369.9</v>
      </c>
      <c r="E90" s="2">
        <v>42736</v>
      </c>
      <c r="F90" s="3">
        <v>19612.101999999999</v>
      </c>
      <c r="G90" s="2">
        <v>42736</v>
      </c>
      <c r="H90" s="3">
        <v>38.512999999999998</v>
      </c>
      <c r="I90">
        <f t="shared" si="5"/>
        <v>1</v>
      </c>
      <c r="J90" s="6">
        <f t="shared" si="6"/>
        <v>1.6250896662306426E-2</v>
      </c>
      <c r="K90" s="6">
        <f t="shared" si="7"/>
        <v>1.9258387321957549E-2</v>
      </c>
      <c r="L90" s="5">
        <f t="shared" si="8"/>
        <v>1.9637364725106979E-3</v>
      </c>
      <c r="M90">
        <v>2017</v>
      </c>
      <c r="N90" s="6">
        <f t="shared" si="9"/>
        <v>0.12083865360276018</v>
      </c>
    </row>
    <row r="91" spans="1:14" x14ac:dyDescent="0.2">
      <c r="A91" s="2">
        <v>43101</v>
      </c>
      <c r="B91" s="3">
        <v>2028.4390000000001</v>
      </c>
      <c r="C91" s="2">
        <v>43101</v>
      </c>
      <c r="D91">
        <v>2559.0500000000002</v>
      </c>
      <c r="E91" s="2">
        <v>43101</v>
      </c>
      <c r="F91" s="3">
        <v>20656.516</v>
      </c>
      <c r="G91" s="2">
        <v>43101</v>
      </c>
      <c r="H91" s="3">
        <v>53.283999999999999</v>
      </c>
      <c r="I91">
        <f t="shared" si="5"/>
        <v>1</v>
      </c>
      <c r="J91" s="6">
        <f t="shared" si="6"/>
        <v>2.0821789335886361E-2</v>
      </c>
      <c r="K91" s="6">
        <f t="shared" si="7"/>
        <v>2.6268475413852719E-2</v>
      </c>
      <c r="L91" s="5">
        <f t="shared" si="8"/>
        <v>2.5795250273569852E-3</v>
      </c>
      <c r="M91">
        <v>2018</v>
      </c>
      <c r="N91" s="6">
        <f t="shared" si="9"/>
        <v>0.12388584793292345</v>
      </c>
    </row>
    <row r="92" spans="1:14" x14ac:dyDescent="0.2">
      <c r="A92" s="2">
        <v>43466</v>
      </c>
      <c r="B92" s="3">
        <v>2112.971</v>
      </c>
      <c r="C92" s="2">
        <v>43466</v>
      </c>
      <c r="D92">
        <v>2516.6860000000001</v>
      </c>
      <c r="E92" s="2">
        <v>43466</v>
      </c>
      <c r="F92" s="3">
        <v>21539.982</v>
      </c>
      <c r="G92" s="2">
        <v>43466</v>
      </c>
      <c r="H92" s="3">
        <v>77.751999999999995</v>
      </c>
      <c r="I92">
        <f t="shared" si="5"/>
        <v>1</v>
      </c>
      <c r="J92" s="6">
        <f t="shared" si="6"/>
        <v>3.0894597101108357E-2</v>
      </c>
      <c r="K92" s="6">
        <f t="shared" si="7"/>
        <v>3.6797476160344837E-2</v>
      </c>
      <c r="L92" s="5">
        <f t="shared" si="8"/>
        <v>3.6096594695390178E-3</v>
      </c>
      <c r="M92">
        <v>2019</v>
      </c>
      <c r="N92" s="6">
        <f t="shared" si="9"/>
        <v>0.11683788779396381</v>
      </c>
    </row>
    <row r="93" spans="1:14" x14ac:dyDescent="0.2">
      <c r="A93" s="2">
        <v>43831</v>
      </c>
      <c r="B93" s="3">
        <v>2149.09</v>
      </c>
      <c r="C93" s="2">
        <v>43831</v>
      </c>
      <c r="D93">
        <v>2305.0929999999998</v>
      </c>
      <c r="E93" s="2">
        <v>43831</v>
      </c>
      <c r="F93" s="3">
        <v>21354.105</v>
      </c>
      <c r="G93" s="2">
        <v>43831</v>
      </c>
      <c r="H93" s="3">
        <v>68.626999999999995</v>
      </c>
      <c r="I93">
        <f t="shared" si="5"/>
        <v>1</v>
      </c>
      <c r="J93" s="6">
        <f t="shared" si="6"/>
        <v>2.9771900743267191E-2</v>
      </c>
      <c r="K93" s="6">
        <f t="shared" si="7"/>
        <v>3.193305073310098E-2</v>
      </c>
      <c r="L93" s="5">
        <f t="shared" si="8"/>
        <v>3.2137614758380177E-3</v>
      </c>
      <c r="M93">
        <v>2020</v>
      </c>
      <c r="N93" s="6">
        <f t="shared" si="9"/>
        <v>0.10794613026394691</v>
      </c>
    </row>
    <row r="94" spans="1:14" x14ac:dyDescent="0.2">
      <c r="A94" s="2">
        <v>44197</v>
      </c>
      <c r="B94" s="3">
        <v>2671.0509999999999</v>
      </c>
      <c r="C94" s="2">
        <v>44197</v>
      </c>
      <c r="D94">
        <v>2839.6039999999998</v>
      </c>
      <c r="E94" s="2">
        <v>44197</v>
      </c>
      <c r="F94" s="3">
        <v>23681.170999999998</v>
      </c>
      <c r="G94" s="2">
        <v>44197</v>
      </c>
      <c r="H94" s="3">
        <v>89.100999999999999</v>
      </c>
      <c r="I94">
        <f t="shared" si="5"/>
        <v>1</v>
      </c>
      <c r="J94" s="6">
        <f t="shared" si="6"/>
        <v>3.1377966786918177E-2</v>
      </c>
      <c r="K94" s="6">
        <f t="shared" si="7"/>
        <v>3.3358030228550488E-2</v>
      </c>
      <c r="L94" s="5">
        <f t="shared" si="8"/>
        <v>3.7625250879696789E-3</v>
      </c>
      <c r="M94">
        <v>2021</v>
      </c>
      <c r="N94" s="6">
        <f t="shared" si="9"/>
        <v>0.1199097797993182</v>
      </c>
    </row>
    <row r="95" spans="1:14" x14ac:dyDescent="0.2">
      <c r="A95" s="2">
        <v>44562</v>
      </c>
      <c r="B95" s="3">
        <v>3243.7539999999999</v>
      </c>
      <c r="C95" s="2">
        <v>44562</v>
      </c>
      <c r="D95">
        <v>3257.0320000000002</v>
      </c>
      <c r="E95" s="2">
        <v>44562</v>
      </c>
      <c r="F95" s="3">
        <v>26006.893</v>
      </c>
      <c r="G95" s="2">
        <v>44562</v>
      </c>
      <c r="H95" s="3">
        <v>102.333</v>
      </c>
      <c r="I95">
        <f t="shared" si="5"/>
        <v>1</v>
      </c>
      <c r="J95" s="6">
        <f t="shared" si="6"/>
        <v>3.1419095667466576E-2</v>
      </c>
      <c r="K95" s="6">
        <f t="shared" si="7"/>
        <v>3.1547706761980099E-2</v>
      </c>
      <c r="L95" s="5">
        <f t="shared" si="8"/>
        <v>3.934841428385928E-3</v>
      </c>
      <c r="M95">
        <v>2022</v>
      </c>
      <c r="N95" s="6">
        <f t="shared" si="9"/>
        <v>0.12523725921431678</v>
      </c>
    </row>
    <row r="96" spans="1:14" x14ac:dyDescent="0.2">
      <c r="A96" s="2">
        <v>44927</v>
      </c>
      <c r="B96" s="3">
        <v>2916.221</v>
      </c>
      <c r="C96" s="2">
        <v>44927</v>
      </c>
      <c r="D96">
        <v>3096.1149999999998</v>
      </c>
      <c r="E96" s="2">
        <v>44927</v>
      </c>
      <c r="F96" s="3">
        <v>27720.708999999999</v>
      </c>
      <c r="G96" s="2">
        <v>44927</v>
      </c>
      <c r="H96" s="3">
        <v>81.632999999999996</v>
      </c>
      <c r="I96">
        <f t="shared" si="5"/>
        <v>1</v>
      </c>
      <c r="J96" s="6">
        <f t="shared" si="6"/>
        <v>2.6366268694799775E-2</v>
      </c>
      <c r="K96" s="6">
        <f t="shared" si="7"/>
        <v>2.7992734432678454E-2</v>
      </c>
      <c r="L96" s="5">
        <f t="shared" si="8"/>
        <v>2.9448380991986892E-3</v>
      </c>
      <c r="M96">
        <v>2023</v>
      </c>
      <c r="N96" s="6">
        <f t="shared" si="9"/>
        <v>0.11168960361006638</v>
      </c>
    </row>
    <row r="97" spans="1:15" x14ac:dyDescent="0.2">
      <c r="A97" s="2">
        <v>45292</v>
      </c>
      <c r="B97" s="3">
        <v>3099.8249999999998</v>
      </c>
      <c r="C97" s="2">
        <v>45292</v>
      </c>
      <c r="D97">
        <v>3261.04</v>
      </c>
      <c r="E97" s="2">
        <v>45292</v>
      </c>
      <c r="F97" s="3">
        <v>29184.89</v>
      </c>
      <c r="G97" s="2">
        <v>45292</v>
      </c>
      <c r="H97" s="3">
        <v>82.968999999999994</v>
      </c>
      <c r="I97">
        <f t="shared" si="5"/>
        <v>1</v>
      </c>
      <c r="J97" s="9">
        <f t="shared" si="6"/>
        <v>2.5442496872163479E-2</v>
      </c>
      <c r="K97" s="5">
        <f t="shared" si="7"/>
        <v>2.6765704515577492E-2</v>
      </c>
      <c r="L97" s="9">
        <f t="shared" si="8"/>
        <v>2.8428752001463768E-3</v>
      </c>
      <c r="M97">
        <v>2024</v>
      </c>
      <c r="N97" s="6">
        <f t="shared" si="9"/>
        <v>0.11173727226657355</v>
      </c>
      <c r="O97" s="8">
        <v>0.17399999999999999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6B832-E318-DB4B-A09E-C2DB45472E66}">
  <dimension ref="A1:A2"/>
  <sheetViews>
    <sheetView workbookViewId="0">
      <selection activeCell="A2" sqref="A2"/>
    </sheetView>
  </sheetViews>
  <sheetFormatPr baseColWidth="10" defaultRowHeight="16" x14ac:dyDescent="0.2"/>
  <cols>
    <col min="1" max="1" width="238.5" customWidth="1"/>
  </cols>
  <sheetData>
    <row r="1" spans="1:1" ht="85" x14ac:dyDescent="0.2">
      <c r="A1" s="7" t="s">
        <v>12</v>
      </c>
    </row>
    <row r="2" spans="1:1" ht="119" x14ac:dyDescent="0.2">
      <c r="A2" s="7" t="s">
        <v>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Nolan Jones</dc:creator>
  <cp:lastModifiedBy>Clausing, Kimberly</cp:lastModifiedBy>
  <dcterms:created xsi:type="dcterms:W3CDTF">2025-06-12T23:48:29Z</dcterms:created>
  <dcterms:modified xsi:type="dcterms:W3CDTF">2025-09-10T17:37:27Z</dcterms:modified>
</cp:coreProperties>
</file>